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fclontarf-my.sharepoint.com/personal/jason_ryan_holyfaithclontarf_com/Documents/Accounting/Chapter 7 - Correction of errors (Suspense)/DEB/2012 - O'Connell/"/>
    </mc:Choice>
  </mc:AlternateContent>
  <xr:revisionPtr revIDLastSave="11" documentId="8_{2880168A-03BC-421E-8AB1-1031EC139D97}" xr6:coauthVersionLast="47" xr6:coauthVersionMax="47" xr10:uidLastSave="{3E000667-AF59-4383-A9D5-F08FC192814D}"/>
  <bookViews>
    <workbookView xWindow="-120" yWindow="-120" windowWidth="20730" windowHeight="11160" firstSheet="3" activeTab="7" xr2:uid="{00000000-000D-0000-FFFF-FFFF00000000}"/>
  </bookViews>
  <sheets>
    <sheet name="T Accounts" sheetId="1" r:id="rId1"/>
    <sheet name="(i)" sheetId="7" r:id="rId2"/>
    <sheet name="(ii)" sheetId="8" r:id="rId3"/>
    <sheet name="(iii)" sheetId="9" r:id="rId4"/>
    <sheet name="(iv)" sheetId="10" r:id="rId5"/>
    <sheet name="(v)" sheetId="11" r:id="rId6"/>
    <sheet name="Journals" sheetId="2" r:id="rId7"/>
    <sheet name="Suspense Account" sheetId="3" r:id="rId8"/>
    <sheet name="Correct Net Profit" sheetId="4" r:id="rId9"/>
    <sheet name="Correct Balance Sheet" sheetId="5" r:id="rId10"/>
    <sheet name="Theory" sheetId="6" r:id="rId1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I49" i="1" l="1"/>
  <c r="D44" i="1"/>
  <c r="D39" i="1"/>
  <c r="D78" i="1"/>
  <c r="N75" i="1"/>
  <c r="G107" i="1"/>
  <c r="L107" i="1" s="1"/>
  <c r="L106" i="1"/>
  <c r="L102" i="1"/>
  <c r="L99" i="1"/>
  <c r="L98" i="1"/>
  <c r="B5" i="3"/>
  <c r="D5" i="3"/>
  <c r="C19" i="5"/>
  <c r="C22" i="5"/>
  <c r="C15" i="5"/>
  <c r="C10" i="5"/>
  <c r="C9" i="5"/>
  <c r="C12" i="5" s="1"/>
  <c r="D15" i="5" s="1"/>
  <c r="D16" i="5" s="1"/>
  <c r="B4" i="5"/>
  <c r="B6" i="5" s="1"/>
  <c r="D4" i="5"/>
  <c r="D6" i="5" s="1"/>
  <c r="C12" i="4"/>
  <c r="C5" i="4"/>
  <c r="C6" i="4" s="1"/>
  <c r="L14" i="10"/>
  <c r="L10" i="10"/>
  <c r="L6" i="10"/>
  <c r="L5" i="10"/>
  <c r="G15" i="10"/>
  <c r="L15" i="10" s="1"/>
  <c r="N13" i="9"/>
  <c r="D16" i="9"/>
  <c r="I18" i="8"/>
  <c r="D13" i="8"/>
  <c r="D8" i="8"/>
  <c r="G6" i="7"/>
  <c r="C13" i="4" l="1"/>
  <c r="C20" i="5" s="1"/>
  <c r="C21" i="5" s="1"/>
  <c r="D23" i="5" s="1"/>
</calcChain>
</file>

<file path=xl/sharedStrings.xml><?xml version="1.0" encoding="utf-8"?>
<sst xmlns="http://schemas.openxmlformats.org/spreadsheetml/2006/main" count="344" uniqueCount="132">
  <si>
    <t>(i) Dishonoured Cheque and non payment of a debt</t>
  </si>
  <si>
    <t>DID HAPPEN</t>
  </si>
  <si>
    <t>SHOULD HAPPEN</t>
  </si>
  <si>
    <t>FIX IT</t>
  </si>
  <si>
    <t>Accounts</t>
  </si>
  <si>
    <t>Debtor</t>
  </si>
  <si>
    <t>Debtor - Asset - Increase - Dr</t>
  </si>
  <si>
    <t>Bank - Asset - Decrease - Cr</t>
  </si>
  <si>
    <t>Bank</t>
  </si>
  <si>
    <t>Debtor - Asset - Decrease - Cr</t>
  </si>
  <si>
    <t>Bad Debt - Expense - Increase - Dr</t>
  </si>
  <si>
    <t>Discount</t>
  </si>
  <si>
    <t>Bad Debt</t>
  </si>
  <si>
    <t>(ii) Repairs to business and private equiptment</t>
  </si>
  <si>
    <t>Creditors</t>
  </si>
  <si>
    <t>Repairs</t>
  </si>
  <si>
    <t>Drawings - Increase - Dr</t>
  </si>
  <si>
    <t>Equiptment</t>
  </si>
  <si>
    <t>Drawings</t>
  </si>
  <si>
    <t>Suspense</t>
  </si>
  <si>
    <t>(iii) Purchases of a motro van on credit</t>
  </si>
  <si>
    <t>Purchases - Expense - Increase - Dr</t>
  </si>
  <si>
    <t>Purchases</t>
  </si>
  <si>
    <t>(iv) Personal Debt to pay business debt</t>
  </si>
  <si>
    <t>Capital - Liability - Increase - Cr</t>
  </si>
  <si>
    <t>Capital</t>
  </si>
  <si>
    <t>Creditors - Liability - Decrease - Dr</t>
  </si>
  <si>
    <t>Discount Received - Income - Increase - Cr</t>
  </si>
  <si>
    <t>Debtors - Asset - Decrease - Cr</t>
  </si>
  <si>
    <t>Debtors</t>
  </si>
  <si>
    <t>DR</t>
  </si>
  <si>
    <t>CR</t>
  </si>
  <si>
    <t>Premises</t>
  </si>
  <si>
    <t>(iii)</t>
  </si>
  <si>
    <t>(iv)</t>
  </si>
  <si>
    <t>(ii)</t>
  </si>
  <si>
    <t>Orginal Profit</t>
  </si>
  <si>
    <t>Add</t>
  </si>
  <si>
    <t>(iv) Discount</t>
  </si>
  <si>
    <t>Less</t>
  </si>
  <si>
    <t>(ii) Repairs</t>
  </si>
  <si>
    <t>Fixed Assets</t>
  </si>
  <si>
    <t>NBV</t>
  </si>
  <si>
    <t>Current Assets</t>
  </si>
  <si>
    <t>Stock</t>
  </si>
  <si>
    <t xml:space="preserve">Debtors </t>
  </si>
  <si>
    <t>Cash</t>
  </si>
  <si>
    <t>Current Liabilities:Anount due within one year</t>
  </si>
  <si>
    <t>Financed By</t>
  </si>
  <si>
    <t>Nett Profit</t>
  </si>
  <si>
    <t>Less Drawings</t>
  </si>
  <si>
    <t>Did Happen</t>
  </si>
  <si>
    <t>Cash - Asset - Decrease - Cr</t>
  </si>
  <si>
    <t>Creditor (Dunne) (As per  question)</t>
  </si>
  <si>
    <t>Equiptment A/c (As per question)</t>
  </si>
  <si>
    <t>Should Happen</t>
  </si>
  <si>
    <t>Suspense Cr (Dr and Cr don’t equal)</t>
  </si>
  <si>
    <t>Ceditors - Liability - Increase - Cr</t>
  </si>
  <si>
    <t>Dunne (Creditor)</t>
  </si>
  <si>
    <t>Creditor (Dunne)</t>
  </si>
  <si>
    <t>Crediotrs</t>
  </si>
  <si>
    <t>(i)</t>
  </si>
  <si>
    <t>Beingthe correction of incorrect recording of the   purchase of a motor car on credit</t>
  </si>
  <si>
    <t>Nothing</t>
  </si>
  <si>
    <t>Discount - Expense - Increase - Dr</t>
  </si>
  <si>
    <t>(v) Private Cheque used to pay for hire of equiptment</t>
  </si>
  <si>
    <t>Rent - Expense - Increase - Dr - P &amp; L</t>
  </si>
  <si>
    <t>Rent - Asset - Increase - Dr - Bal Sheet (Prepaid)</t>
  </si>
  <si>
    <t>Rent</t>
  </si>
  <si>
    <t>(v)</t>
  </si>
  <si>
    <t>Rent (P &amp; L)</t>
  </si>
  <si>
    <t>Rent (Balance Sheet)</t>
  </si>
  <si>
    <t>P &amp; L</t>
  </si>
  <si>
    <t>Bal Sheet</t>
  </si>
  <si>
    <t>(i) Discount</t>
  </si>
  <si>
    <t>(v) Rent</t>
  </si>
  <si>
    <t>(iii) Purchase</t>
  </si>
  <si>
    <t>(i) Bad Debts</t>
  </si>
  <si>
    <t>Furniture</t>
  </si>
  <si>
    <t>Rent prepaid</t>
  </si>
  <si>
    <t>Identify three different types of errors that affect the balancing of a Trial Balance.</t>
  </si>
  <si>
    <t>(e)</t>
  </si>
  <si>
    <t xml:space="preserve">Double enty Entry - entering one amount on the debit side of one ledger account </t>
  </si>
  <si>
    <t xml:space="preserve">and entering a different amount  on the credit side of another ledger account  </t>
  </si>
  <si>
    <t xml:space="preserve">Mathematical errors - figures and additions  </t>
  </si>
  <si>
    <t xml:space="preserve">Misplaced Entries - Posting only one side of the double entry </t>
  </si>
  <si>
    <t>Cost</t>
  </si>
  <si>
    <t>Acc Dep</t>
  </si>
  <si>
    <t>Capital Employed</t>
  </si>
  <si>
    <t>Any Expense on the credit side</t>
  </si>
  <si>
    <t>Any Income on the credit side</t>
  </si>
  <si>
    <t>Any expenses on the debit side</t>
  </si>
  <si>
    <t>Any income on the Debit side</t>
  </si>
  <si>
    <t>Statement of Corrected Net Profit</t>
  </si>
  <si>
    <t>decrease</t>
  </si>
  <si>
    <t xml:space="preserve">1. Any Expense on the credit side because this expense did not happen so the net profit would </t>
  </si>
  <si>
    <t xml:space="preserve">2. Any Income on the credit side because this income has occurred so the net profit would </t>
  </si>
  <si>
    <t>increase</t>
  </si>
  <si>
    <t xml:space="preserve">1. Any expenses on the debit side because this expenses has occurred so the net profit would </t>
  </si>
  <si>
    <t xml:space="preserve">2. Any income on the debit side because this income was not received so the net profit would </t>
  </si>
  <si>
    <t>Bal</t>
  </si>
  <si>
    <t>Balance Sheet of T. O’Connell as at 31/12/2011</t>
  </si>
  <si>
    <t xml:space="preserve">Being the correction of cash payment for repairs to business and private equiptment treated </t>
  </si>
  <si>
    <t>incorrectly</t>
  </si>
  <si>
    <t xml:space="preserve">Being the correction of a dishonoured cheque and  non payment of a debt omitted from the </t>
  </si>
  <si>
    <t>books</t>
  </si>
  <si>
    <t>Error (i)</t>
  </si>
  <si>
    <t>Error (ii)</t>
  </si>
  <si>
    <t>Error (iii)</t>
  </si>
  <si>
    <t>Error (iv)</t>
  </si>
  <si>
    <t>the books</t>
  </si>
  <si>
    <t>Error (v)</t>
  </si>
  <si>
    <t xml:space="preserve">Being the correction of a private debt offset in full  against a business debt omitted form </t>
  </si>
  <si>
    <t xml:space="preserve">Being the correction of private funds used to pay twelve months’ rent for the current year </t>
  </si>
  <si>
    <t>and six months’ rent for the following year</t>
  </si>
  <si>
    <t>12 * 200 =</t>
  </si>
  <si>
    <t>6 * 200 =</t>
  </si>
  <si>
    <t>Equipment - Credit - 1800</t>
  </si>
  <si>
    <t>Dunne - Debit - 8100</t>
  </si>
  <si>
    <t>Suspense - Credit - 6300</t>
  </si>
  <si>
    <t>Need a suspense to balance Dr and cr</t>
  </si>
  <si>
    <t>8100 - 1800 = 6300</t>
  </si>
  <si>
    <t>Creditors - Credit - 1200 + 800</t>
  </si>
  <si>
    <t>Equipment - Credit - 1200 + 800</t>
  </si>
  <si>
    <t>Suspense - Debit - 4000</t>
  </si>
  <si>
    <t>1200 + 800 = 2000</t>
  </si>
  <si>
    <t>Repairs - Expense - Increase - Dr</t>
  </si>
  <si>
    <t>Bank - Asset - Increase - Dr</t>
  </si>
  <si>
    <t>Cash - Asset - Increase - Dr</t>
  </si>
  <si>
    <t>Dishonour Cheque</t>
  </si>
  <si>
    <t>Write Off Debt</t>
  </si>
  <si>
    <t>Discount - Expesne - Decrease - 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</si>
</sst>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sz val="10"/>
      <color theme="1"/>
      <name val="Comic Sans MS"/>
      <family val="4"/>
    </font>
    <font>
      <b/>
      <sz val="10"/>
      <color theme="1"/>
      <name val="Comic Sans MS"/>
      <family val="4"/>
    </font>
    <font>
      <i/>
      <u/>
      <sz val="10"/>
      <color theme="1"/>
      <name val="Comic Sans MS"/>
      <family val="4"/>
    </font>
    <font>
      <u/>
      <sz val="10"/>
      <color theme="1"/>
      <name val="Comic Sans MS"/>
      <family val="4"/>
    </font>
    <font>
      <i/>
      <sz val="10"/>
      <color theme="1"/>
      <name val="Comic Sans MS"/>
      <family val="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4" fillId="0" borderId="0" xfId="0" applyFont="1"/>
    <xf numFmtId="0" fontId="3" fillId="0" borderId="0" xfId="0" applyFont="1"/>
    <xf numFmtId="0" fontId="3" fillId="0" borderId="8" xfId="0" applyFont="1" applyBorder="1"/>
    <xf numFmtId="0" fontId="3" fillId="0" borderId="20" xfId="0" applyFont="1" applyBorder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9" xfId="0" applyFont="1" applyBorder="1"/>
    <xf numFmtId="0" fontId="3" fillId="0" borderId="17" xfId="0" applyFont="1" applyBorder="1"/>
    <xf numFmtId="0" fontId="4" fillId="0" borderId="24" xfId="0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3" xfId="0" applyFont="1" applyBorder="1"/>
    <xf numFmtId="0" fontId="3" fillId="0" borderId="18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5" fillId="0" borderId="0" xfId="0" applyFont="1"/>
    <xf numFmtId="0" fontId="3" fillId="0" borderId="13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8" xfId="0" applyNumberFormat="1" applyFont="1" applyBorder="1"/>
    <xf numFmtId="0" fontId="2" fillId="0" borderId="22" xfId="0" applyFont="1" applyBorder="1"/>
    <xf numFmtId="0" fontId="2" fillId="0" borderId="2" xfId="0" applyFont="1" applyBorder="1"/>
    <xf numFmtId="3" fontId="2" fillId="0" borderId="0" xfId="0" applyNumberFormat="1" applyFont="1"/>
    <xf numFmtId="3" fontId="2" fillId="0" borderId="6" xfId="0" applyNumberFormat="1" applyFont="1" applyBorder="1"/>
    <xf numFmtId="0" fontId="7" fillId="0" borderId="0" xfId="0" applyFont="1"/>
    <xf numFmtId="0" fontId="4" fillId="0" borderId="0" xfId="0" applyFont="1" applyAlignment="1">
      <alignment horizontal="center" vertical="center"/>
    </xf>
    <xf numFmtId="0" fontId="4" fillId="2" borderId="3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21" xfId="0" applyFont="1" applyBorder="1"/>
    <xf numFmtId="0" fontId="3" fillId="0" borderId="0" xfId="0" applyFont="1" applyBorder="1"/>
    <xf numFmtId="0" fontId="5" fillId="0" borderId="0" xfId="0" applyFont="1" applyBorder="1"/>
    <xf numFmtId="0" fontId="7" fillId="0" borderId="0" xfId="0" applyFont="1" applyBorder="1"/>
    <xf numFmtId="0" fontId="3" fillId="0" borderId="1" xfId="0" applyFont="1" applyBorder="1" applyAlignment="1">
      <alignment horizontal="center"/>
    </xf>
    <xf numFmtId="0" fontId="4" fillId="3" borderId="3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0" fillId="0" borderId="0" xfId="0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2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9" xfId="0" applyFont="1" applyBorder="1"/>
    <xf numFmtId="0" fontId="4" fillId="0" borderId="13" xfId="0" applyFont="1" applyBorder="1"/>
    <xf numFmtId="0" fontId="8" fillId="0" borderId="0" xfId="0" applyFont="1"/>
    <xf numFmtId="3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9"/>
  <sheetViews>
    <sheetView view="pageLayout" zoomScaleNormal="100" workbookViewId="0">
      <selection sqref="A1:N29"/>
    </sheetView>
  </sheetViews>
  <sheetFormatPr defaultRowHeight="15" x14ac:dyDescent="0.25"/>
  <sheetData>
    <row r="1" spans="1:14" ht="17.25" thickBot="1" x14ac:dyDescent="0.3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4" ht="17.25" thickBo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7.25" thickBot="1" x14ac:dyDescent="0.4">
      <c r="A3" s="40" t="s">
        <v>1</v>
      </c>
      <c r="B3" s="41"/>
      <c r="C3" s="41"/>
      <c r="D3" s="42"/>
      <c r="E3" s="7"/>
      <c r="F3" s="40" t="s">
        <v>2</v>
      </c>
      <c r="G3" s="41"/>
      <c r="H3" s="41"/>
      <c r="I3" s="42"/>
      <c r="J3" s="7"/>
      <c r="K3" s="40" t="s">
        <v>3</v>
      </c>
      <c r="L3" s="41"/>
      <c r="M3" s="41"/>
      <c r="N3" s="42"/>
    </row>
    <row r="4" spans="1:14" ht="15.75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15.75" x14ac:dyDescent="0.3">
      <c r="A5" s="10"/>
      <c r="B5" s="46" t="s">
        <v>5</v>
      </c>
      <c r="C5" s="46"/>
      <c r="D5" s="10"/>
      <c r="E5" s="7"/>
      <c r="F5" s="10"/>
      <c r="G5" s="46" t="s">
        <v>5</v>
      </c>
      <c r="H5" s="46"/>
      <c r="I5" s="10"/>
      <c r="J5" s="7"/>
      <c r="K5" s="10"/>
      <c r="L5" s="46" t="s">
        <v>5</v>
      </c>
      <c r="M5" s="46"/>
      <c r="N5" s="10"/>
    </row>
    <row r="6" spans="1:14" ht="16.5" x14ac:dyDescent="0.35">
      <c r="A6" s="7"/>
      <c r="B6" s="7"/>
      <c r="C6" s="47"/>
      <c r="D6" s="73">
        <v>1400</v>
      </c>
      <c r="E6" s="7"/>
      <c r="F6" s="7"/>
      <c r="G6" s="7">
        <f>1400-350</f>
        <v>1050</v>
      </c>
      <c r="H6" s="47"/>
      <c r="I6" s="7">
        <v>1050</v>
      </c>
      <c r="J6" s="7"/>
      <c r="K6" s="7"/>
      <c r="L6" s="6">
        <v>1050</v>
      </c>
      <c r="M6" s="47"/>
      <c r="N6" s="6">
        <v>1050</v>
      </c>
    </row>
    <row r="7" spans="1:14" ht="15.75" x14ac:dyDescent="0.3">
      <c r="A7" s="7"/>
      <c r="B7" s="7"/>
      <c r="C7" s="47"/>
      <c r="D7" s="7"/>
      <c r="E7" s="7"/>
      <c r="F7" s="7"/>
      <c r="G7" s="7"/>
      <c r="H7" s="47"/>
      <c r="I7" s="7"/>
      <c r="J7" s="7"/>
      <c r="K7" s="7"/>
      <c r="L7" s="7"/>
      <c r="M7" s="47"/>
      <c r="N7" s="7"/>
    </row>
    <row r="8" spans="1:14" ht="15.75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ht="15.75" x14ac:dyDescent="0.3">
      <c r="A9" s="10"/>
      <c r="B9" s="46" t="s">
        <v>8</v>
      </c>
      <c r="C9" s="46"/>
      <c r="D9" s="10"/>
      <c r="E9" s="7"/>
      <c r="F9" s="10"/>
      <c r="G9" s="46" t="s">
        <v>8</v>
      </c>
      <c r="H9" s="46"/>
      <c r="I9" s="10"/>
      <c r="J9" s="7"/>
      <c r="K9" s="10"/>
      <c r="L9" s="46" t="s">
        <v>8</v>
      </c>
      <c r="M9" s="46"/>
      <c r="N9" s="10"/>
    </row>
    <row r="10" spans="1:14" ht="16.5" x14ac:dyDescent="0.35">
      <c r="A10" s="7"/>
      <c r="B10" s="11">
        <v>900</v>
      </c>
      <c r="C10" s="47"/>
      <c r="D10" s="7"/>
      <c r="E10" s="7"/>
      <c r="F10" s="7"/>
      <c r="G10" s="7"/>
      <c r="H10" s="47"/>
      <c r="I10" s="7">
        <v>900</v>
      </c>
      <c r="J10" s="7"/>
      <c r="K10" s="7"/>
      <c r="L10" s="7"/>
      <c r="M10" s="47"/>
      <c r="N10" s="6">
        <v>900</v>
      </c>
    </row>
    <row r="11" spans="1:14" ht="15.75" x14ac:dyDescent="0.3">
      <c r="A11" s="7"/>
      <c r="B11" s="7"/>
      <c r="C11" s="47"/>
      <c r="D11" s="7"/>
      <c r="E11" s="7"/>
      <c r="F11" s="7"/>
      <c r="G11" s="7"/>
      <c r="H11" s="47"/>
      <c r="I11" s="7"/>
      <c r="J11" s="7"/>
      <c r="K11" s="7"/>
      <c r="L11" s="7"/>
      <c r="M11" s="47"/>
      <c r="N11" s="7"/>
    </row>
    <row r="12" spans="1:14" ht="15.75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t="15.75" x14ac:dyDescent="0.3">
      <c r="A13" s="10"/>
      <c r="B13" s="46" t="s">
        <v>11</v>
      </c>
      <c r="C13" s="46"/>
      <c r="D13" s="10"/>
      <c r="E13" s="7"/>
      <c r="F13" s="10"/>
      <c r="G13" s="46" t="s">
        <v>11</v>
      </c>
      <c r="H13" s="46"/>
      <c r="I13" s="10"/>
      <c r="J13" s="7"/>
      <c r="K13" s="10"/>
      <c r="L13" s="46" t="s">
        <v>11</v>
      </c>
      <c r="M13" s="46"/>
      <c r="N13" s="10"/>
    </row>
    <row r="14" spans="1:14" ht="16.5" x14ac:dyDescent="0.35">
      <c r="A14" s="7"/>
      <c r="B14" s="11">
        <v>150</v>
      </c>
      <c r="C14" s="47"/>
      <c r="D14" s="7"/>
      <c r="E14" s="7"/>
      <c r="F14" s="7"/>
      <c r="G14" s="7"/>
      <c r="H14" s="47"/>
      <c r="I14" s="7">
        <v>150</v>
      </c>
      <c r="J14" s="7"/>
      <c r="K14" s="7"/>
      <c r="L14" s="7"/>
      <c r="M14" s="47"/>
      <c r="N14" s="6">
        <v>150</v>
      </c>
    </row>
    <row r="15" spans="1:14" ht="15.75" x14ac:dyDescent="0.3">
      <c r="A15" s="7"/>
      <c r="B15" s="7"/>
      <c r="C15" s="47"/>
      <c r="D15" s="7"/>
      <c r="E15" s="7"/>
      <c r="F15" s="7"/>
      <c r="G15" s="7"/>
      <c r="H15" s="47"/>
      <c r="I15" s="7"/>
      <c r="J15" s="7"/>
      <c r="K15" s="7"/>
      <c r="L15" s="7"/>
      <c r="M15" s="47"/>
      <c r="N15" s="7"/>
    </row>
    <row r="16" spans="1:14" ht="15.75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ht="15.75" x14ac:dyDescent="0.3">
      <c r="A17" s="10"/>
      <c r="B17" s="46" t="s">
        <v>46</v>
      </c>
      <c r="C17" s="46"/>
      <c r="D17" s="10"/>
      <c r="E17" s="7"/>
      <c r="F17" s="10"/>
      <c r="G17" s="46" t="s">
        <v>12</v>
      </c>
      <c r="H17" s="46"/>
      <c r="I17" s="10"/>
      <c r="J17" s="7"/>
      <c r="K17" s="10"/>
      <c r="L17" s="46" t="s">
        <v>12</v>
      </c>
      <c r="M17" s="46"/>
      <c r="N17" s="10"/>
    </row>
    <row r="18" spans="1:14" ht="16.5" x14ac:dyDescent="0.35">
      <c r="A18" s="7"/>
      <c r="B18" s="11">
        <v>350</v>
      </c>
      <c r="C18" s="47"/>
      <c r="D18" s="7"/>
      <c r="E18" s="7"/>
      <c r="F18" s="7"/>
      <c r="G18" s="7">
        <v>1050</v>
      </c>
      <c r="H18" s="47"/>
      <c r="I18" s="7"/>
      <c r="J18" s="7"/>
      <c r="K18" s="7"/>
      <c r="L18" s="6">
        <v>1050</v>
      </c>
      <c r="M18" s="47"/>
      <c r="N18" s="7"/>
    </row>
    <row r="19" spans="1:14" ht="15.75" x14ac:dyDescent="0.3">
      <c r="A19" s="7"/>
      <c r="B19" s="7"/>
      <c r="C19" s="47"/>
      <c r="D19" s="7"/>
      <c r="E19" s="7"/>
      <c r="F19" s="7"/>
      <c r="G19" s="7"/>
      <c r="H19" s="47"/>
      <c r="I19" s="7"/>
      <c r="J19" s="7"/>
      <c r="K19" s="7"/>
      <c r="L19" s="7"/>
      <c r="M19" s="47"/>
      <c r="N19" s="7"/>
    </row>
    <row r="20" spans="1:14" ht="15.75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ht="16.5" x14ac:dyDescent="0.35">
      <c r="A21" s="50" t="s">
        <v>51</v>
      </c>
      <c r="B21" s="7"/>
      <c r="C21" s="7"/>
      <c r="D21" s="7"/>
      <c r="E21" s="7"/>
      <c r="F21" s="50" t="s">
        <v>55</v>
      </c>
      <c r="G21" s="7"/>
      <c r="H21" s="7"/>
      <c r="I21" s="7"/>
      <c r="J21" s="7"/>
      <c r="K21" s="7"/>
      <c r="L21" s="7"/>
      <c r="M21" s="7"/>
      <c r="N21" s="7"/>
    </row>
    <row r="22" spans="1:14" ht="16.5" x14ac:dyDescent="0.35">
      <c r="A22" s="7" t="s">
        <v>9</v>
      </c>
      <c r="B22" s="7"/>
      <c r="C22" s="7"/>
      <c r="D22" s="7"/>
      <c r="E22" s="7"/>
      <c r="F22" s="51" t="s">
        <v>129</v>
      </c>
      <c r="G22" s="7"/>
      <c r="H22" s="7"/>
      <c r="I22" s="7"/>
      <c r="J22" s="7"/>
      <c r="K22" s="7"/>
      <c r="L22" s="7"/>
      <c r="M22" s="7"/>
      <c r="N22" s="7"/>
    </row>
    <row r="23" spans="1:14" ht="15.75" x14ac:dyDescent="0.3">
      <c r="A23" s="7" t="s">
        <v>127</v>
      </c>
      <c r="B23" s="7"/>
      <c r="C23" s="7"/>
      <c r="D23" s="7"/>
      <c r="E23" s="7"/>
      <c r="F23" s="49" t="s">
        <v>6</v>
      </c>
      <c r="G23" s="7"/>
      <c r="H23" s="7"/>
      <c r="I23" s="7"/>
      <c r="J23" s="7"/>
      <c r="K23" s="7"/>
      <c r="L23" s="7"/>
      <c r="M23" s="7"/>
      <c r="N23" s="7"/>
    </row>
    <row r="24" spans="1:14" ht="15.75" x14ac:dyDescent="0.3">
      <c r="A24" s="7" t="s">
        <v>128</v>
      </c>
      <c r="B24" s="7"/>
      <c r="C24" s="7"/>
      <c r="D24" s="7"/>
      <c r="E24" s="7"/>
      <c r="F24" s="49" t="s">
        <v>7</v>
      </c>
      <c r="G24" s="7"/>
      <c r="H24" s="7"/>
      <c r="I24" s="7"/>
      <c r="J24" s="7"/>
      <c r="K24" s="7"/>
      <c r="L24" s="7"/>
      <c r="M24" s="7"/>
      <c r="N24" s="7"/>
    </row>
    <row r="25" spans="1:14" ht="15.75" x14ac:dyDescent="0.3">
      <c r="A25" s="7" t="s">
        <v>64</v>
      </c>
      <c r="B25" s="7"/>
      <c r="C25" s="7"/>
      <c r="D25" s="7"/>
      <c r="E25" s="7"/>
      <c r="F25" s="49" t="s">
        <v>131</v>
      </c>
      <c r="G25" s="7"/>
      <c r="H25" s="7"/>
      <c r="I25" s="7"/>
      <c r="J25" s="7"/>
      <c r="K25" s="7"/>
      <c r="L25" s="7"/>
      <c r="M25" s="7"/>
      <c r="N25" s="7"/>
    </row>
    <row r="26" spans="1:14" ht="15.75" x14ac:dyDescent="0.3">
      <c r="A26" s="7"/>
      <c r="B26" s="7"/>
      <c r="C26" s="7"/>
      <c r="D26" s="7"/>
      <c r="E26" s="7"/>
      <c r="F26" s="49"/>
      <c r="G26" s="7"/>
      <c r="H26" s="7"/>
      <c r="I26" s="7"/>
      <c r="J26" s="7"/>
      <c r="K26" s="7"/>
      <c r="L26" s="7"/>
      <c r="M26" s="7"/>
      <c r="N26" s="7"/>
    </row>
    <row r="27" spans="1:14" ht="16.5" x14ac:dyDescent="0.35">
      <c r="A27" s="7"/>
      <c r="B27" s="7"/>
      <c r="C27" s="7"/>
      <c r="D27" s="7"/>
      <c r="E27" s="7"/>
      <c r="F27" s="35" t="s">
        <v>130</v>
      </c>
      <c r="G27" s="7"/>
      <c r="H27" s="7"/>
      <c r="I27" s="7"/>
      <c r="J27" s="7"/>
      <c r="K27" s="7"/>
      <c r="L27" s="7"/>
      <c r="M27" s="7"/>
      <c r="N27" s="7"/>
    </row>
    <row r="28" spans="1:14" ht="15.75" x14ac:dyDescent="0.3">
      <c r="A28" s="7"/>
      <c r="B28" s="7"/>
      <c r="C28" s="7"/>
      <c r="D28" s="7"/>
      <c r="E28" s="7"/>
      <c r="F28" s="7" t="s">
        <v>28</v>
      </c>
      <c r="G28" s="7"/>
      <c r="H28" s="7"/>
      <c r="I28" s="7"/>
      <c r="J28" s="7"/>
      <c r="K28" s="7"/>
      <c r="L28" s="7"/>
      <c r="M28" s="7"/>
      <c r="N28" s="7"/>
    </row>
    <row r="29" spans="1:14" ht="15.75" x14ac:dyDescent="0.3">
      <c r="A29" s="7"/>
      <c r="B29" s="7"/>
      <c r="C29" s="7"/>
      <c r="D29" s="7"/>
      <c r="E29" s="7"/>
      <c r="F29" s="7" t="s">
        <v>10</v>
      </c>
      <c r="G29" s="7"/>
      <c r="H29" s="7"/>
      <c r="I29" s="7"/>
      <c r="J29" s="7"/>
      <c r="K29" s="7"/>
      <c r="L29" s="7"/>
      <c r="M29" s="7"/>
      <c r="N29" s="7"/>
    </row>
    <row r="30" spans="1:14" ht="15.75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ht="16.5" thickBot="1" x14ac:dyDescent="0.3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ht="17.25" thickBot="1" x14ac:dyDescent="0.3">
      <c r="A32" s="64" t="s">
        <v>13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6"/>
    </row>
    <row r="33" spans="1:14" ht="17.25" thickBot="1" x14ac:dyDescent="0.4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17.25" thickBot="1" x14ac:dyDescent="0.4">
      <c r="A34" s="40" t="s">
        <v>1</v>
      </c>
      <c r="B34" s="41"/>
      <c r="C34" s="41"/>
      <c r="D34" s="42"/>
      <c r="E34" s="7"/>
      <c r="F34" s="40" t="s">
        <v>2</v>
      </c>
      <c r="G34" s="41"/>
      <c r="H34" s="41"/>
      <c r="I34" s="42"/>
      <c r="J34" s="7"/>
      <c r="K34" s="40" t="s">
        <v>3</v>
      </c>
      <c r="L34" s="41"/>
      <c r="M34" s="41"/>
      <c r="N34" s="42"/>
    </row>
    <row r="35" spans="1:14" ht="15.75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ht="15.75" x14ac:dyDescent="0.3">
      <c r="A36" s="10"/>
      <c r="B36" s="46" t="s">
        <v>14</v>
      </c>
      <c r="C36" s="46"/>
      <c r="D36" s="10"/>
      <c r="E36" s="7"/>
      <c r="F36" s="10"/>
      <c r="G36" s="46" t="s">
        <v>15</v>
      </c>
      <c r="H36" s="46"/>
      <c r="I36" s="10"/>
      <c r="J36" s="7"/>
      <c r="K36" s="10"/>
      <c r="L36" s="46" t="s">
        <v>14</v>
      </c>
      <c r="M36" s="46"/>
      <c r="N36" s="10"/>
    </row>
    <row r="37" spans="1:14" ht="16.5" x14ac:dyDescent="0.35">
      <c r="A37" s="7"/>
      <c r="B37" s="7"/>
      <c r="C37" s="47"/>
      <c r="D37" s="7">
        <v>1200</v>
      </c>
      <c r="E37" s="7"/>
      <c r="F37" s="7"/>
      <c r="G37" s="7">
        <v>800</v>
      </c>
      <c r="H37" s="47"/>
      <c r="I37" s="7"/>
      <c r="J37" s="7"/>
      <c r="K37" s="7"/>
      <c r="L37" s="6">
        <v>2000</v>
      </c>
      <c r="M37" s="47"/>
      <c r="N37" s="7"/>
    </row>
    <row r="38" spans="1:14" ht="15.75" x14ac:dyDescent="0.3">
      <c r="A38" s="7"/>
      <c r="B38" s="7"/>
      <c r="C38" s="47"/>
      <c r="D38" s="7">
        <v>800</v>
      </c>
      <c r="E38" s="7"/>
      <c r="F38" s="7"/>
      <c r="G38" s="7"/>
      <c r="H38" s="47"/>
      <c r="I38" s="7"/>
      <c r="J38" s="7"/>
      <c r="K38" s="7"/>
      <c r="L38" s="7"/>
      <c r="M38" s="47"/>
      <c r="N38" s="7"/>
    </row>
    <row r="39" spans="1:14" ht="16.5" thickBot="1" x14ac:dyDescent="0.35">
      <c r="A39" s="7"/>
      <c r="B39" s="7"/>
      <c r="C39" s="47"/>
      <c r="D39" s="25">
        <f>D37+D38</f>
        <v>2000</v>
      </c>
      <c r="E39" s="7"/>
      <c r="F39" s="7"/>
      <c r="G39" s="7"/>
      <c r="H39" s="47"/>
      <c r="I39" s="7"/>
      <c r="J39" s="7"/>
      <c r="K39" s="7"/>
      <c r="L39" s="7"/>
      <c r="M39" s="47"/>
      <c r="N39" s="7"/>
    </row>
    <row r="40" spans="1:14" ht="16.5" thickTop="1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15.75" x14ac:dyDescent="0.3">
      <c r="A41" s="10"/>
      <c r="B41" s="46" t="s">
        <v>17</v>
      </c>
      <c r="C41" s="46"/>
      <c r="D41" s="10"/>
      <c r="E41" s="7"/>
      <c r="F41" s="10"/>
      <c r="G41" s="46" t="s">
        <v>18</v>
      </c>
      <c r="H41" s="46"/>
      <c r="I41" s="10"/>
      <c r="J41" s="7"/>
      <c r="K41" s="10"/>
      <c r="L41" s="46" t="s">
        <v>17</v>
      </c>
      <c r="M41" s="46"/>
      <c r="N41" s="10"/>
    </row>
    <row r="42" spans="1:14" ht="16.5" x14ac:dyDescent="0.35">
      <c r="A42" s="7"/>
      <c r="B42" s="7"/>
      <c r="C42" s="47"/>
      <c r="D42" s="7">
        <v>1200</v>
      </c>
      <c r="E42" s="7"/>
      <c r="F42" s="7"/>
      <c r="G42" s="7">
        <v>1200</v>
      </c>
      <c r="H42" s="47"/>
      <c r="I42" s="7"/>
      <c r="J42" s="7"/>
      <c r="K42" s="7"/>
      <c r="L42" s="6">
        <v>2000</v>
      </c>
      <c r="M42" s="47"/>
      <c r="N42" s="7"/>
    </row>
    <row r="43" spans="1:14" ht="15.75" x14ac:dyDescent="0.3">
      <c r="A43" s="7"/>
      <c r="B43" s="7"/>
      <c r="C43" s="47"/>
      <c r="D43" s="7">
        <v>800</v>
      </c>
      <c r="E43" s="7"/>
      <c r="F43" s="7"/>
      <c r="G43" s="7"/>
      <c r="H43" s="47"/>
      <c r="I43" s="7"/>
      <c r="J43" s="7"/>
      <c r="K43" s="7"/>
      <c r="L43" s="7"/>
      <c r="M43" s="47"/>
      <c r="N43" s="7"/>
    </row>
    <row r="44" spans="1:14" ht="16.5" thickBot="1" x14ac:dyDescent="0.35">
      <c r="A44" s="7"/>
      <c r="B44" s="7"/>
      <c r="C44" s="47"/>
      <c r="D44" s="25">
        <f>D42+D43</f>
        <v>2000</v>
      </c>
      <c r="E44" s="7"/>
      <c r="F44" s="7"/>
      <c r="G44" s="7"/>
      <c r="H44" s="47"/>
      <c r="I44" s="7"/>
      <c r="J44" s="7"/>
      <c r="K44" s="7"/>
      <c r="L44" s="7"/>
      <c r="M44" s="47"/>
      <c r="N44" s="7"/>
    </row>
    <row r="45" spans="1:14" ht="16.5" thickTop="1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5.75" x14ac:dyDescent="0.3">
      <c r="A46" s="10"/>
      <c r="B46" s="46" t="s">
        <v>19</v>
      </c>
      <c r="C46" s="46"/>
      <c r="D46" s="10"/>
      <c r="E46" s="7"/>
      <c r="F46" s="10"/>
      <c r="G46" s="46" t="s">
        <v>46</v>
      </c>
      <c r="H46" s="46"/>
      <c r="I46" s="10"/>
      <c r="J46" s="7"/>
      <c r="K46" s="10"/>
      <c r="L46" s="46" t="s">
        <v>19</v>
      </c>
      <c r="M46" s="46"/>
      <c r="N46" s="10"/>
    </row>
    <row r="47" spans="1:14" ht="16.5" x14ac:dyDescent="0.35">
      <c r="A47" s="7"/>
      <c r="B47" s="7">
        <v>4000</v>
      </c>
      <c r="C47" s="47"/>
      <c r="D47" s="7"/>
      <c r="E47" s="7"/>
      <c r="F47" s="7"/>
      <c r="G47" s="7"/>
      <c r="H47" s="47"/>
      <c r="I47" s="7">
        <v>800</v>
      </c>
      <c r="J47" s="7"/>
      <c r="K47" s="7"/>
      <c r="L47" s="6"/>
      <c r="M47" s="47"/>
      <c r="N47" s="6">
        <v>4000</v>
      </c>
    </row>
    <row r="48" spans="1:14" ht="15.75" x14ac:dyDescent="0.3">
      <c r="A48" s="7"/>
      <c r="B48" s="7"/>
      <c r="C48" s="47"/>
      <c r="D48" s="7"/>
      <c r="E48" s="7"/>
      <c r="F48" s="7"/>
      <c r="G48" s="7"/>
      <c r="H48" s="47"/>
      <c r="I48" s="7">
        <v>1200</v>
      </c>
      <c r="J48" s="7"/>
      <c r="K48" s="7"/>
      <c r="L48" s="7"/>
      <c r="M48" s="47"/>
      <c r="N48" s="7"/>
    </row>
    <row r="49" spans="1:14" ht="16.5" thickBot="1" x14ac:dyDescent="0.35">
      <c r="A49" s="7"/>
      <c r="B49" s="7"/>
      <c r="C49" s="47"/>
      <c r="D49" s="7"/>
      <c r="E49" s="7"/>
      <c r="F49" s="7"/>
      <c r="G49" s="7"/>
      <c r="H49" s="47"/>
      <c r="I49" s="25">
        <f>I47+I48</f>
        <v>2000</v>
      </c>
      <c r="J49" s="7"/>
      <c r="K49" s="7"/>
      <c r="L49" s="7"/>
      <c r="M49" s="47"/>
      <c r="N49" s="7"/>
    </row>
    <row r="50" spans="1:14" ht="16.5" thickTop="1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15.75" x14ac:dyDescent="0.3">
      <c r="A51" s="7"/>
      <c r="B51" s="7"/>
      <c r="C51" s="7"/>
      <c r="D51" s="7"/>
      <c r="E51" s="7"/>
      <c r="F51" s="7"/>
      <c r="G51" s="7"/>
      <c r="H51" s="7"/>
      <c r="I51" s="7"/>
      <c r="J51" s="7"/>
      <c r="K51" s="10"/>
      <c r="L51" s="46" t="s">
        <v>15</v>
      </c>
      <c r="M51" s="46"/>
      <c r="N51" s="10"/>
    </row>
    <row r="52" spans="1:14" ht="16.5" x14ac:dyDescent="0.35">
      <c r="A52" s="50" t="s">
        <v>51</v>
      </c>
      <c r="B52" s="7"/>
      <c r="C52" s="7"/>
      <c r="D52" s="7"/>
      <c r="E52" s="7"/>
      <c r="F52" s="50" t="s">
        <v>55</v>
      </c>
      <c r="G52" s="7"/>
      <c r="H52" s="7"/>
      <c r="I52" s="7"/>
      <c r="J52" s="7"/>
      <c r="K52" s="7"/>
      <c r="L52" s="6">
        <v>800</v>
      </c>
      <c r="M52" s="47"/>
      <c r="N52" s="6"/>
    </row>
    <row r="53" spans="1:14" ht="15.75" x14ac:dyDescent="0.3">
      <c r="A53" s="7" t="s">
        <v>122</v>
      </c>
      <c r="B53" s="7"/>
      <c r="C53" s="7"/>
      <c r="D53" s="7"/>
      <c r="E53" s="7"/>
      <c r="F53" s="49" t="s">
        <v>126</v>
      </c>
      <c r="G53" s="7"/>
      <c r="H53" s="7"/>
      <c r="I53" s="7"/>
      <c r="J53" s="7"/>
      <c r="K53" s="7"/>
      <c r="L53" s="7"/>
      <c r="M53" s="47"/>
      <c r="N53" s="7"/>
    </row>
    <row r="54" spans="1:14" ht="15.75" x14ac:dyDescent="0.3">
      <c r="A54" s="7" t="s">
        <v>123</v>
      </c>
      <c r="B54" s="7"/>
      <c r="C54" s="7"/>
      <c r="D54" s="7"/>
      <c r="E54" s="7"/>
      <c r="F54" s="49" t="s">
        <v>16</v>
      </c>
      <c r="G54" s="7"/>
      <c r="H54" s="7"/>
      <c r="I54" s="7"/>
      <c r="J54" s="7"/>
      <c r="K54" s="7"/>
      <c r="L54" s="7"/>
      <c r="M54" s="7"/>
      <c r="N54" s="7"/>
    </row>
    <row r="55" spans="1:14" ht="15.75" x14ac:dyDescent="0.3">
      <c r="A55" s="7" t="s">
        <v>124</v>
      </c>
      <c r="B55" s="7"/>
      <c r="C55" s="7"/>
      <c r="D55" s="7"/>
      <c r="E55" s="7"/>
      <c r="F55" s="49" t="s">
        <v>52</v>
      </c>
      <c r="G55" s="7"/>
      <c r="H55" s="7"/>
      <c r="I55" s="7"/>
      <c r="J55" s="7"/>
      <c r="K55" s="10"/>
      <c r="L55" s="46" t="s">
        <v>18</v>
      </c>
      <c r="M55" s="46"/>
      <c r="N55" s="10"/>
    </row>
    <row r="56" spans="1:14" ht="16.5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6">
        <v>1200</v>
      </c>
      <c r="M56" s="47"/>
      <c r="N56" s="6"/>
    </row>
    <row r="57" spans="1:14" ht="15.75" x14ac:dyDescent="0.3">
      <c r="A57" s="7" t="s">
        <v>120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47"/>
      <c r="N57" s="7"/>
    </row>
    <row r="58" spans="1:14" ht="15.75" x14ac:dyDescent="0.3">
      <c r="A58" s="7" t="s">
        <v>125</v>
      </c>
      <c r="B58" s="7"/>
      <c r="C58" s="7"/>
      <c r="D58" s="7"/>
      <c r="E58" s="7"/>
      <c r="F58" s="7"/>
      <c r="G58" s="7"/>
      <c r="H58" s="7"/>
      <c r="I58" s="7"/>
      <c r="J58" s="72"/>
      <c r="K58" s="72"/>
      <c r="L58" s="72"/>
      <c r="M58" s="72"/>
      <c r="N58" s="7"/>
    </row>
    <row r="59" spans="1:14" ht="15.75" x14ac:dyDescent="0.3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10"/>
      <c r="L59" s="46" t="s">
        <v>46</v>
      </c>
      <c r="M59" s="46"/>
      <c r="N59" s="10"/>
    </row>
    <row r="60" spans="1:14" ht="16.5" x14ac:dyDescent="0.35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"/>
      <c r="L60" s="6"/>
      <c r="M60" s="47"/>
      <c r="N60" s="6">
        <v>2000</v>
      </c>
    </row>
    <row r="61" spans="1:14" ht="15.75" x14ac:dyDescent="0.3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"/>
      <c r="L61" s="7"/>
      <c r="M61" s="47"/>
      <c r="N61" s="7"/>
    </row>
    <row r="62" spans="1:14" ht="15.75" thickBot="1" x14ac:dyDescent="0.3"/>
    <row r="63" spans="1:14" ht="17.25" thickBot="1" x14ac:dyDescent="0.3">
      <c r="A63" s="64" t="s">
        <v>20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6"/>
    </row>
    <row r="64" spans="1:14" ht="17.25" thickBot="1" x14ac:dyDescent="0.4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</row>
    <row r="65" spans="1:14" ht="17.25" thickBot="1" x14ac:dyDescent="0.4">
      <c r="A65" s="40" t="s">
        <v>1</v>
      </c>
      <c r="B65" s="41"/>
      <c r="C65" s="41"/>
      <c r="D65" s="42"/>
      <c r="E65" s="7"/>
      <c r="F65" s="40" t="s">
        <v>2</v>
      </c>
      <c r="G65" s="41"/>
      <c r="H65" s="41"/>
      <c r="I65" s="42"/>
      <c r="J65" s="7"/>
      <c r="K65" s="40" t="s">
        <v>3</v>
      </c>
      <c r="L65" s="41"/>
      <c r="M65" s="41"/>
      <c r="N65" s="42"/>
    </row>
    <row r="66" spans="1:14" ht="15.75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15.75" x14ac:dyDescent="0.3">
      <c r="A67" s="10"/>
      <c r="B67" s="46" t="s">
        <v>17</v>
      </c>
      <c r="C67" s="46"/>
      <c r="D67" s="10"/>
      <c r="E67" s="7"/>
      <c r="F67" s="10"/>
      <c r="G67" s="46" t="s">
        <v>22</v>
      </c>
      <c r="H67" s="46"/>
      <c r="I67" s="10"/>
      <c r="J67" s="7"/>
      <c r="K67" s="10"/>
      <c r="L67" s="46" t="s">
        <v>17</v>
      </c>
      <c r="M67" s="46"/>
      <c r="N67" s="10"/>
    </row>
    <row r="68" spans="1:14" ht="16.5" x14ac:dyDescent="0.35">
      <c r="A68" s="7"/>
      <c r="B68" s="7"/>
      <c r="C68" s="47"/>
      <c r="D68" s="7">
        <v>1800</v>
      </c>
      <c r="E68" s="7"/>
      <c r="F68" s="7"/>
      <c r="G68" s="7">
        <v>18000</v>
      </c>
      <c r="H68" s="47"/>
      <c r="I68" s="7"/>
      <c r="J68" s="7"/>
      <c r="K68" s="7"/>
      <c r="L68" s="6">
        <v>1800</v>
      </c>
      <c r="M68" s="47"/>
      <c r="N68" s="7"/>
    </row>
    <row r="69" spans="1:14" ht="15.75" x14ac:dyDescent="0.3">
      <c r="A69" s="7"/>
      <c r="B69" s="7"/>
      <c r="C69" s="47"/>
      <c r="D69" s="7"/>
      <c r="E69" s="7"/>
      <c r="F69" s="7"/>
      <c r="G69" s="7"/>
      <c r="H69" s="47"/>
      <c r="I69" s="7"/>
      <c r="J69" s="7"/>
      <c r="K69" s="7"/>
      <c r="L69" s="7"/>
      <c r="M69" s="47"/>
      <c r="N69" s="7"/>
    </row>
    <row r="70" spans="1:14" ht="15.75" x14ac:dyDescent="0.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15.75" x14ac:dyDescent="0.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ht="15.75" x14ac:dyDescent="0.3">
      <c r="A72" s="10"/>
      <c r="B72" s="46" t="s">
        <v>58</v>
      </c>
      <c r="C72" s="46"/>
      <c r="D72" s="10"/>
      <c r="E72" s="7"/>
      <c r="F72" s="10"/>
      <c r="G72" s="46" t="s">
        <v>59</v>
      </c>
      <c r="H72" s="46"/>
      <c r="I72" s="10"/>
      <c r="J72" s="7"/>
      <c r="K72" s="10"/>
      <c r="L72" s="46" t="s">
        <v>60</v>
      </c>
      <c r="M72" s="46"/>
      <c r="N72" s="10"/>
    </row>
    <row r="73" spans="1:14" ht="16.5" x14ac:dyDescent="0.35">
      <c r="A73" s="7"/>
      <c r="B73" s="7">
        <v>8100</v>
      </c>
      <c r="C73" s="47"/>
      <c r="D73" s="7"/>
      <c r="E73" s="7"/>
      <c r="F73" s="7"/>
      <c r="G73" s="7"/>
      <c r="H73" s="47"/>
      <c r="I73" s="7">
        <v>18000</v>
      </c>
      <c r="J73" s="7"/>
      <c r="K73" s="7"/>
      <c r="L73" s="6"/>
      <c r="M73" s="47"/>
      <c r="N73" s="7">
        <v>8100</v>
      </c>
    </row>
    <row r="74" spans="1:14" ht="16.5" x14ac:dyDescent="0.35">
      <c r="A74" s="7"/>
      <c r="B74" s="7"/>
      <c r="C74" s="47"/>
      <c r="D74" s="7"/>
      <c r="E74" s="7"/>
      <c r="F74" s="7"/>
      <c r="G74" s="7"/>
      <c r="H74" s="47"/>
      <c r="I74" s="7"/>
      <c r="J74" s="7"/>
      <c r="K74" s="7"/>
      <c r="L74" s="6"/>
      <c r="M74" s="47"/>
      <c r="N74" s="7">
        <v>18000</v>
      </c>
    </row>
    <row r="75" spans="1:14" ht="17.25" thickBot="1" x14ac:dyDescent="0.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6"/>
      <c r="M75" s="13"/>
      <c r="N75" s="71">
        <f>N73+N74</f>
        <v>26100</v>
      </c>
    </row>
    <row r="76" spans="1:14" ht="16.5" thickTop="1" x14ac:dyDescent="0.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15.75" x14ac:dyDescent="0.3">
      <c r="A77" s="10"/>
      <c r="B77" s="46" t="s">
        <v>19</v>
      </c>
      <c r="C77" s="46"/>
      <c r="D77" s="10"/>
      <c r="E77" s="7"/>
      <c r="F77" s="10"/>
      <c r="G77" s="46"/>
      <c r="H77" s="46"/>
      <c r="I77" s="10"/>
      <c r="J77" s="7"/>
      <c r="K77" s="10"/>
      <c r="L77" s="46" t="s">
        <v>19</v>
      </c>
      <c r="M77" s="46"/>
      <c r="N77" s="10"/>
    </row>
    <row r="78" spans="1:14" ht="16.5" x14ac:dyDescent="0.35">
      <c r="A78" s="7"/>
      <c r="B78" s="7"/>
      <c r="C78" s="47"/>
      <c r="D78" s="7">
        <f>B73-D68</f>
        <v>6300</v>
      </c>
      <c r="E78" s="7"/>
      <c r="F78" s="7"/>
      <c r="G78" s="7"/>
      <c r="H78" s="47"/>
      <c r="I78" s="7"/>
      <c r="J78" s="7"/>
      <c r="K78" s="7"/>
      <c r="L78" s="6">
        <v>6300</v>
      </c>
      <c r="M78" s="47"/>
      <c r="N78" s="6"/>
    </row>
    <row r="79" spans="1:14" ht="15.75" x14ac:dyDescent="0.3">
      <c r="A79" s="7"/>
      <c r="B79" s="7"/>
      <c r="C79" s="47"/>
      <c r="D79" s="7"/>
      <c r="E79" s="7"/>
      <c r="F79" s="7"/>
      <c r="G79" s="7"/>
      <c r="H79" s="47"/>
      <c r="I79" s="7"/>
      <c r="J79" s="7"/>
      <c r="K79" s="7"/>
      <c r="L79" s="7"/>
      <c r="M79" s="47"/>
      <c r="N79" s="7"/>
    </row>
    <row r="80" spans="1:14" ht="15.75" x14ac:dyDescent="0.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5.75" x14ac:dyDescent="0.3">
      <c r="A81" s="7"/>
      <c r="B81" s="7"/>
      <c r="C81" s="7"/>
      <c r="D81" s="7"/>
      <c r="E81" s="7"/>
      <c r="F81" s="7"/>
      <c r="G81" s="7"/>
      <c r="H81" s="7"/>
      <c r="I81" s="7"/>
      <c r="J81" s="7"/>
      <c r="K81" s="10"/>
      <c r="L81" s="46" t="s">
        <v>22</v>
      </c>
      <c r="M81" s="46"/>
      <c r="N81" s="10"/>
    </row>
    <row r="82" spans="1:14" ht="16.5" x14ac:dyDescent="0.3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6">
        <v>18000</v>
      </c>
      <c r="M82" s="47"/>
      <c r="N82" s="7"/>
    </row>
    <row r="83" spans="1:14" ht="15.75" x14ac:dyDescent="0.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47"/>
      <c r="N83" s="7"/>
    </row>
    <row r="84" spans="1:14" ht="15.75" x14ac:dyDescent="0.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ht="16.5" x14ac:dyDescent="0.35">
      <c r="A85" s="50" t="s">
        <v>51</v>
      </c>
      <c r="B85" s="7"/>
      <c r="C85" s="7"/>
      <c r="D85" s="7"/>
      <c r="E85" s="7"/>
      <c r="F85" s="50" t="s">
        <v>55</v>
      </c>
      <c r="G85" s="7"/>
      <c r="H85" s="7"/>
      <c r="I85" s="7"/>
      <c r="J85" s="7"/>
      <c r="K85" s="7"/>
      <c r="L85" s="7"/>
      <c r="M85" s="7"/>
      <c r="N85" s="7"/>
    </row>
    <row r="86" spans="1:14" ht="15.75" x14ac:dyDescent="0.3">
      <c r="A86" s="7" t="s">
        <v>117</v>
      </c>
      <c r="B86" s="7"/>
      <c r="C86" s="7"/>
      <c r="D86" s="7"/>
      <c r="E86" s="7"/>
      <c r="F86" s="49" t="s">
        <v>24</v>
      </c>
      <c r="G86" s="7"/>
      <c r="H86" s="7"/>
      <c r="I86" s="7"/>
      <c r="J86" s="7"/>
      <c r="K86" s="7"/>
      <c r="L86" s="7"/>
      <c r="M86" s="7"/>
      <c r="N86" s="7"/>
    </row>
    <row r="87" spans="1:14" ht="15.75" x14ac:dyDescent="0.3">
      <c r="A87" s="7" t="s">
        <v>118</v>
      </c>
      <c r="B87" s="7"/>
      <c r="C87" s="7"/>
      <c r="D87" s="7"/>
      <c r="E87" s="7"/>
      <c r="F87" s="49" t="s">
        <v>26</v>
      </c>
      <c r="G87" s="7"/>
      <c r="H87" s="7"/>
      <c r="I87" s="7"/>
      <c r="J87" s="7"/>
      <c r="K87" s="7"/>
      <c r="L87" s="7"/>
      <c r="M87" s="7"/>
      <c r="N87" s="7"/>
    </row>
    <row r="88" spans="1:14" ht="15.75" x14ac:dyDescent="0.3">
      <c r="A88" s="7" t="s">
        <v>119</v>
      </c>
      <c r="B88" s="7"/>
      <c r="C88" s="7"/>
      <c r="D88" s="7"/>
      <c r="E88" s="7"/>
      <c r="F88" s="49" t="s">
        <v>27</v>
      </c>
      <c r="G88" s="7"/>
      <c r="H88" s="7"/>
      <c r="I88" s="7"/>
      <c r="J88" s="7"/>
      <c r="K88" s="7"/>
      <c r="L88" s="7"/>
      <c r="M88" s="7"/>
      <c r="N88" s="7"/>
    </row>
    <row r="89" spans="1:14" ht="15.75" x14ac:dyDescent="0.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ht="15.75" x14ac:dyDescent="0.3">
      <c r="A90" s="7" t="s">
        <v>120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ht="15.75" x14ac:dyDescent="0.3">
      <c r="A91" s="7" t="s">
        <v>121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15.75" x14ac:dyDescent="0.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15.75" thickBot="1" x14ac:dyDescent="0.3">
      <c r="M93" s="56"/>
    </row>
    <row r="94" spans="1:14" ht="17.25" thickBot="1" x14ac:dyDescent="0.3">
      <c r="A94" s="64" t="s">
        <v>23</v>
      </c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6"/>
    </row>
    <row r="95" spans="1:14" ht="16.5" x14ac:dyDescent="0.3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</row>
    <row r="96" spans="1:14" ht="16.5" x14ac:dyDescent="0.35">
      <c r="A96" s="40" t="s">
        <v>1</v>
      </c>
      <c r="B96" s="41"/>
      <c r="C96" s="41"/>
      <c r="D96" s="42"/>
      <c r="E96" s="7"/>
      <c r="F96" s="40" t="s">
        <v>2</v>
      </c>
      <c r="G96" s="41"/>
      <c r="H96" s="41"/>
      <c r="I96" s="42"/>
      <c r="J96" s="7"/>
      <c r="K96" s="40" t="s">
        <v>3</v>
      </c>
      <c r="L96" s="41"/>
      <c r="M96" s="41"/>
      <c r="N96" s="42"/>
    </row>
    <row r="97" spans="1:14" ht="15.75" x14ac:dyDescent="0.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ht="15.75" x14ac:dyDescent="0.3">
      <c r="A98" s="10"/>
      <c r="B98" s="52"/>
      <c r="C98" s="52"/>
      <c r="D98" s="10"/>
      <c r="E98" s="7"/>
      <c r="F98" s="10"/>
      <c r="G98" s="46" t="s">
        <v>18</v>
      </c>
      <c r="H98" s="46"/>
      <c r="I98" s="10"/>
      <c r="J98" s="7"/>
      <c r="K98" s="10"/>
      <c r="L98" s="46" t="str">
        <f>G98</f>
        <v>Drawings</v>
      </c>
      <c r="M98" s="46"/>
      <c r="N98" s="10"/>
    </row>
    <row r="99" spans="1:14" ht="16.5" x14ac:dyDescent="0.35">
      <c r="A99" s="7"/>
      <c r="B99" s="7"/>
      <c r="C99" s="47"/>
      <c r="D99" s="7"/>
      <c r="E99" s="7"/>
      <c r="F99" s="7"/>
      <c r="G99" s="7">
        <v>980</v>
      </c>
      <c r="H99" s="47"/>
      <c r="I99" s="7"/>
      <c r="J99" s="7"/>
      <c r="K99" s="7"/>
      <c r="L99" s="6">
        <f>G99</f>
        <v>980</v>
      </c>
      <c r="M99" s="47"/>
      <c r="N99" s="6"/>
    </row>
    <row r="100" spans="1:14" ht="15.75" x14ac:dyDescent="0.3">
      <c r="A100" s="7"/>
      <c r="B100" s="7"/>
      <c r="C100" s="47"/>
      <c r="D100" s="7"/>
      <c r="E100" s="7"/>
      <c r="F100" s="7"/>
      <c r="G100" s="7"/>
      <c r="H100" s="47"/>
      <c r="I100" s="7"/>
      <c r="J100" s="7"/>
      <c r="K100" s="7"/>
      <c r="L100" s="7"/>
      <c r="M100" s="47"/>
      <c r="N100" s="7"/>
    </row>
    <row r="101" spans="1:14" ht="15.75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ht="15.75" x14ac:dyDescent="0.3">
      <c r="A102" s="10"/>
      <c r="B102" s="52"/>
      <c r="C102" s="52"/>
      <c r="D102" s="10"/>
      <c r="E102" s="7"/>
      <c r="F102" s="10"/>
      <c r="G102" s="46" t="s">
        <v>5</v>
      </c>
      <c r="H102" s="46"/>
      <c r="I102" s="10"/>
      <c r="J102" s="7"/>
      <c r="K102" s="10"/>
      <c r="L102" s="46" t="str">
        <f>G102</f>
        <v>Debtor</v>
      </c>
      <c r="M102" s="46"/>
      <c r="N102" s="10"/>
    </row>
    <row r="103" spans="1:14" ht="16.5" x14ac:dyDescent="0.35">
      <c r="A103" s="7"/>
      <c r="B103" s="7"/>
      <c r="C103" s="47"/>
      <c r="D103" s="7"/>
      <c r="E103" s="7"/>
      <c r="F103" s="7"/>
      <c r="G103" s="7"/>
      <c r="H103" s="47"/>
      <c r="I103" s="7">
        <v>1100</v>
      </c>
      <c r="J103" s="7"/>
      <c r="K103" s="7"/>
      <c r="L103" s="6"/>
      <c r="M103" s="47"/>
      <c r="N103" s="6">
        <v>1100</v>
      </c>
    </row>
    <row r="104" spans="1:14" ht="15.75" x14ac:dyDescent="0.3">
      <c r="A104" s="7"/>
      <c r="B104" s="7"/>
      <c r="C104" s="47"/>
      <c r="D104" s="7"/>
      <c r="E104" s="7"/>
      <c r="F104" s="7"/>
      <c r="G104" s="7"/>
      <c r="H104" s="47"/>
      <c r="I104" s="7"/>
      <c r="J104" s="7"/>
      <c r="K104" s="7"/>
      <c r="L104" s="7"/>
      <c r="M104" s="47"/>
      <c r="N104" s="7"/>
    </row>
    <row r="105" spans="1:14" ht="15.75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ht="15.75" x14ac:dyDescent="0.3">
      <c r="A106" s="10"/>
      <c r="B106" s="52"/>
      <c r="C106" s="52"/>
      <c r="D106" s="10"/>
      <c r="E106" s="7"/>
      <c r="F106" s="10"/>
      <c r="G106" s="46" t="s">
        <v>11</v>
      </c>
      <c r="H106" s="46"/>
      <c r="I106" s="10"/>
      <c r="J106" s="7"/>
      <c r="K106" s="10"/>
      <c r="L106" s="46" t="str">
        <f>G106</f>
        <v>Discount</v>
      </c>
      <c r="M106" s="46"/>
      <c r="N106" s="10"/>
    </row>
    <row r="107" spans="1:14" ht="16.5" x14ac:dyDescent="0.35">
      <c r="A107" s="7"/>
      <c r="B107" s="7"/>
      <c r="C107" s="47"/>
      <c r="D107" s="7"/>
      <c r="E107" s="7"/>
      <c r="F107" s="7"/>
      <c r="G107" s="7">
        <f>I103-G99</f>
        <v>120</v>
      </c>
      <c r="H107" s="47"/>
      <c r="I107" s="7"/>
      <c r="J107" s="7"/>
      <c r="K107" s="7"/>
      <c r="L107" s="6">
        <f>G107</f>
        <v>120</v>
      </c>
      <c r="M107" s="47"/>
      <c r="N107" s="6"/>
    </row>
    <row r="108" spans="1:14" ht="15.75" x14ac:dyDescent="0.3">
      <c r="A108" s="7"/>
      <c r="B108" s="7"/>
      <c r="C108" s="47"/>
      <c r="D108" s="7"/>
      <c r="E108" s="7"/>
      <c r="F108" s="7"/>
      <c r="G108" s="7"/>
      <c r="H108" s="47"/>
      <c r="I108" s="7"/>
      <c r="J108" s="7"/>
      <c r="K108" s="7"/>
      <c r="L108" s="7"/>
      <c r="M108" s="47"/>
      <c r="N108" s="7"/>
    </row>
    <row r="109" spans="1:14" ht="15.75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ht="16.5" x14ac:dyDescent="0.35">
      <c r="A110" s="50" t="s">
        <v>51</v>
      </c>
      <c r="B110" s="7"/>
      <c r="C110" s="7"/>
      <c r="D110" s="7"/>
      <c r="E110" s="7"/>
      <c r="F110" s="50" t="s">
        <v>55</v>
      </c>
      <c r="G110" s="7"/>
      <c r="H110" s="7"/>
      <c r="I110" s="7"/>
      <c r="J110" s="7"/>
      <c r="K110" s="7"/>
      <c r="L110" s="7"/>
      <c r="M110" s="7"/>
      <c r="N110" s="7"/>
    </row>
    <row r="111" spans="1:14" ht="15.75" x14ac:dyDescent="0.3">
      <c r="A111" s="7" t="s">
        <v>63</v>
      </c>
      <c r="B111" s="7"/>
      <c r="C111" s="7"/>
      <c r="D111" s="7"/>
      <c r="E111" s="7"/>
      <c r="F111" s="49" t="s">
        <v>24</v>
      </c>
      <c r="G111" s="7"/>
      <c r="H111" s="7"/>
      <c r="I111" s="7"/>
      <c r="J111" s="7"/>
      <c r="K111" s="7"/>
      <c r="L111" s="7"/>
      <c r="M111" s="7"/>
      <c r="N111" s="7"/>
    </row>
    <row r="112" spans="1:14" ht="15.75" x14ac:dyDescent="0.3">
      <c r="A112" s="7"/>
      <c r="B112" s="7"/>
      <c r="C112" s="7"/>
      <c r="D112" s="7"/>
      <c r="E112" s="7"/>
      <c r="F112" s="49" t="s">
        <v>26</v>
      </c>
      <c r="G112" s="7"/>
      <c r="H112" s="7"/>
      <c r="I112" s="7"/>
      <c r="J112" s="7"/>
      <c r="K112" s="7"/>
      <c r="L112" s="7"/>
      <c r="M112" s="7"/>
      <c r="N112" s="7"/>
    </row>
    <row r="113" spans="1:14" ht="15.75" x14ac:dyDescent="0.3">
      <c r="A113" s="7"/>
      <c r="B113" s="7"/>
      <c r="C113" s="7"/>
      <c r="D113" s="7"/>
      <c r="E113" s="7"/>
      <c r="F113" s="49" t="s">
        <v>27</v>
      </c>
      <c r="G113" s="7"/>
      <c r="H113" s="7"/>
      <c r="I113" s="7"/>
      <c r="J113" s="7"/>
      <c r="K113" s="7"/>
      <c r="L113" s="7"/>
      <c r="M113" s="7"/>
      <c r="N113" s="7"/>
    </row>
    <row r="114" spans="1:14" ht="15.75" x14ac:dyDescent="0.3">
      <c r="A114" s="7"/>
      <c r="B114" s="7"/>
      <c r="C114" s="7"/>
      <c r="D114" s="7"/>
      <c r="E114" s="7"/>
      <c r="F114" s="49"/>
      <c r="G114" s="7"/>
      <c r="H114" s="7"/>
      <c r="I114" s="7"/>
      <c r="J114" s="7"/>
      <c r="K114" s="7"/>
      <c r="L114" s="7"/>
      <c r="M114" s="7"/>
      <c r="N114" s="7"/>
    </row>
    <row r="115" spans="1:14" ht="15.75" x14ac:dyDescent="0.3">
      <c r="A115" s="7"/>
      <c r="B115" s="7"/>
      <c r="C115" s="7"/>
      <c r="D115" s="7"/>
      <c r="E115" s="7"/>
      <c r="F115" s="49"/>
      <c r="G115" s="7"/>
      <c r="H115" s="7"/>
      <c r="I115" s="7"/>
      <c r="J115" s="7"/>
      <c r="K115" s="7"/>
      <c r="L115" s="7"/>
      <c r="M115" s="7"/>
      <c r="N115" s="7"/>
    </row>
    <row r="116" spans="1:14" ht="15.75" x14ac:dyDescent="0.3">
      <c r="A116" s="7"/>
      <c r="B116" s="7"/>
      <c r="C116" s="7"/>
      <c r="D116" s="7"/>
      <c r="E116" s="7"/>
      <c r="F116" s="49"/>
      <c r="G116" s="7"/>
      <c r="H116" s="7"/>
      <c r="I116" s="7"/>
      <c r="J116" s="7"/>
      <c r="K116" s="7"/>
      <c r="L116" s="7"/>
      <c r="M116" s="7"/>
      <c r="N116" s="7"/>
    </row>
    <row r="117" spans="1:14" ht="15.75" x14ac:dyDescent="0.3">
      <c r="A117" s="7"/>
      <c r="B117" s="7"/>
      <c r="C117" s="7"/>
      <c r="D117" s="7"/>
      <c r="E117" s="7"/>
      <c r="F117" s="49"/>
      <c r="G117" s="7"/>
      <c r="H117" s="7"/>
      <c r="I117" s="7"/>
      <c r="J117" s="7"/>
      <c r="K117" s="7"/>
      <c r="L117" s="7"/>
      <c r="M117" s="7"/>
      <c r="N117" s="7"/>
    </row>
    <row r="118" spans="1:14" ht="15.75" x14ac:dyDescent="0.3">
      <c r="A118" s="7"/>
      <c r="B118" s="7"/>
      <c r="C118" s="7"/>
      <c r="D118" s="7"/>
      <c r="E118" s="7"/>
      <c r="F118" s="49"/>
      <c r="G118" s="7"/>
      <c r="H118" s="7"/>
      <c r="I118" s="7"/>
      <c r="J118" s="7"/>
      <c r="K118" s="7"/>
      <c r="L118" s="7"/>
      <c r="M118" s="7"/>
      <c r="N118" s="7"/>
    </row>
    <row r="119" spans="1:14" ht="15.75" x14ac:dyDescent="0.3">
      <c r="A119" s="7"/>
      <c r="B119" s="7"/>
      <c r="C119" s="7"/>
      <c r="D119" s="7"/>
      <c r="E119" s="7"/>
      <c r="F119" s="49"/>
      <c r="G119" s="7"/>
      <c r="H119" s="7"/>
      <c r="I119" s="7"/>
      <c r="J119" s="7"/>
      <c r="K119" s="7"/>
      <c r="L119" s="7"/>
      <c r="M119" s="7"/>
      <c r="N119" s="7"/>
    </row>
    <row r="120" spans="1:14" ht="15.75" x14ac:dyDescent="0.3">
      <c r="A120" s="7"/>
      <c r="B120" s="7"/>
      <c r="C120" s="7"/>
      <c r="D120" s="7"/>
      <c r="E120" s="7"/>
      <c r="F120" s="49"/>
      <c r="G120" s="7"/>
      <c r="H120" s="7"/>
      <c r="I120" s="7"/>
      <c r="J120" s="7"/>
      <c r="K120" s="7"/>
      <c r="L120" s="7"/>
      <c r="M120" s="7"/>
      <c r="N120" s="7"/>
    </row>
    <row r="121" spans="1:14" ht="15.75" x14ac:dyDescent="0.3">
      <c r="A121" s="7"/>
      <c r="B121" s="7"/>
      <c r="C121" s="7"/>
      <c r="D121" s="7"/>
      <c r="E121" s="7"/>
      <c r="F121" s="49"/>
      <c r="G121" s="7"/>
      <c r="H121" s="7"/>
      <c r="I121" s="7"/>
      <c r="J121" s="7"/>
      <c r="K121" s="7"/>
      <c r="L121" s="7"/>
      <c r="M121" s="7"/>
      <c r="N121" s="7"/>
    </row>
    <row r="122" spans="1:14" ht="15.75" x14ac:dyDescent="0.3">
      <c r="A122" s="7"/>
      <c r="B122" s="7"/>
      <c r="C122" s="7"/>
      <c r="D122" s="7"/>
      <c r="E122" s="7"/>
      <c r="F122" s="49"/>
      <c r="G122" s="7"/>
      <c r="H122" s="7"/>
      <c r="I122" s="7"/>
      <c r="J122" s="7"/>
      <c r="K122" s="7"/>
      <c r="L122" s="7"/>
      <c r="M122" s="7"/>
      <c r="N122" s="7"/>
    </row>
    <row r="123" spans="1:14" ht="15.75" x14ac:dyDescent="0.3">
      <c r="A123" s="7"/>
      <c r="B123" s="7"/>
      <c r="C123" s="7"/>
      <c r="D123" s="7"/>
      <c r="E123" s="7"/>
      <c r="F123" s="49"/>
      <c r="G123" s="7"/>
      <c r="H123" s="7"/>
      <c r="I123" s="7"/>
      <c r="J123" s="7"/>
      <c r="K123" s="7"/>
      <c r="L123" s="7"/>
      <c r="M123" s="7"/>
      <c r="N123" s="7"/>
    </row>
    <row r="124" spans="1:14" ht="16.5" thickBot="1" x14ac:dyDescent="0.35">
      <c r="A124" s="7"/>
      <c r="B124" s="7"/>
      <c r="C124" s="7"/>
      <c r="D124" s="7"/>
      <c r="E124" s="7"/>
      <c r="F124" s="49"/>
      <c r="G124" s="7"/>
      <c r="H124" s="7"/>
      <c r="I124" s="7"/>
      <c r="J124" s="7"/>
      <c r="K124" s="7"/>
      <c r="L124" s="7"/>
      <c r="M124" s="7"/>
      <c r="N124" s="7"/>
    </row>
    <row r="125" spans="1:14" ht="17.25" thickBot="1" x14ac:dyDescent="0.3">
      <c r="A125" s="53" t="s">
        <v>65</v>
      </c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5"/>
    </row>
    <row r="126" spans="1:14" ht="16.5" x14ac:dyDescent="0.3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</row>
    <row r="127" spans="1:14" ht="16.5" x14ac:dyDescent="0.35">
      <c r="A127" s="40" t="s">
        <v>1</v>
      </c>
      <c r="B127" s="41"/>
      <c r="C127" s="41"/>
      <c r="D127" s="42"/>
      <c r="E127" s="7"/>
      <c r="F127" s="40" t="s">
        <v>2</v>
      </c>
      <c r="G127" s="41"/>
      <c r="H127" s="41"/>
      <c r="I127" s="42"/>
      <c r="J127" s="7"/>
      <c r="K127" s="40" t="s">
        <v>3</v>
      </c>
      <c r="L127" s="41"/>
      <c r="M127" s="41"/>
      <c r="N127" s="42"/>
    </row>
    <row r="128" spans="1:14" ht="15.75" x14ac:dyDescent="0.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ht="15.75" x14ac:dyDescent="0.3">
      <c r="A129" s="10"/>
      <c r="B129" s="46"/>
      <c r="C129" s="46"/>
      <c r="D129" s="10"/>
      <c r="E129" s="7"/>
      <c r="F129" s="10"/>
      <c r="G129" s="46" t="s">
        <v>25</v>
      </c>
      <c r="H129" s="46"/>
      <c r="I129" s="10"/>
      <c r="J129" s="7"/>
      <c r="K129" s="10"/>
      <c r="L129" s="46" t="s">
        <v>25</v>
      </c>
      <c r="M129" s="46"/>
      <c r="N129" s="10"/>
    </row>
    <row r="130" spans="1:14" ht="16.5" x14ac:dyDescent="0.35">
      <c r="A130" s="7"/>
      <c r="B130" s="7"/>
      <c r="C130" s="47"/>
      <c r="D130" s="7"/>
      <c r="E130" s="7"/>
      <c r="F130" s="7"/>
      <c r="G130" s="7"/>
      <c r="H130" s="47"/>
      <c r="I130" s="7">
        <v>3600</v>
      </c>
      <c r="J130" s="7"/>
      <c r="K130" s="7"/>
      <c r="L130" s="6"/>
      <c r="M130" s="47"/>
      <c r="N130" s="6">
        <v>3600</v>
      </c>
    </row>
    <row r="131" spans="1:14" ht="15.75" x14ac:dyDescent="0.3">
      <c r="A131" s="7"/>
      <c r="B131" s="7"/>
      <c r="C131" s="47"/>
      <c r="D131" s="7"/>
      <c r="E131" s="7"/>
      <c r="F131" s="7"/>
      <c r="G131" s="7"/>
      <c r="H131" s="47"/>
      <c r="I131" s="7"/>
      <c r="J131" s="7"/>
      <c r="K131" s="7"/>
      <c r="L131" s="7"/>
      <c r="M131" s="47"/>
      <c r="N131" s="7"/>
    </row>
    <row r="132" spans="1:14" ht="15.75" x14ac:dyDescent="0.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ht="15.75" x14ac:dyDescent="0.3">
      <c r="A133" s="10"/>
      <c r="B133" s="46"/>
      <c r="C133" s="46"/>
      <c r="D133" s="10"/>
      <c r="E133" s="7"/>
      <c r="F133" s="10"/>
      <c r="G133" s="46" t="s">
        <v>70</v>
      </c>
      <c r="H133" s="46"/>
      <c r="I133" s="10"/>
      <c r="J133" s="7"/>
      <c r="K133" s="10"/>
      <c r="L133" s="46" t="s">
        <v>68</v>
      </c>
      <c r="M133" s="46"/>
      <c r="N133" s="10"/>
    </row>
    <row r="134" spans="1:14" ht="16.5" x14ac:dyDescent="0.35">
      <c r="A134" s="7"/>
      <c r="B134" s="7"/>
      <c r="C134" s="47"/>
      <c r="D134" s="7"/>
      <c r="E134" s="7"/>
      <c r="F134" s="7" t="s">
        <v>72</v>
      </c>
      <c r="G134" s="7">
        <v>2400</v>
      </c>
      <c r="H134" s="47"/>
      <c r="I134" s="7"/>
      <c r="J134" s="7"/>
      <c r="K134" s="7"/>
      <c r="L134" s="6">
        <v>2400</v>
      </c>
      <c r="M134" s="47"/>
      <c r="N134" s="6"/>
    </row>
    <row r="135" spans="1:14" ht="16.5" x14ac:dyDescent="0.35">
      <c r="A135" s="7"/>
      <c r="B135" s="7"/>
      <c r="C135" s="47"/>
      <c r="D135" s="7"/>
      <c r="E135" s="7"/>
      <c r="F135" s="7"/>
      <c r="G135" s="7"/>
      <c r="H135" s="47"/>
      <c r="I135" s="7"/>
      <c r="J135" s="7"/>
      <c r="K135" s="7"/>
      <c r="L135" s="6"/>
      <c r="M135" s="47"/>
      <c r="N135" s="7"/>
    </row>
    <row r="136" spans="1:14" ht="15.75" x14ac:dyDescent="0.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ht="15.75" x14ac:dyDescent="0.3">
      <c r="A137" s="10"/>
      <c r="B137" s="46"/>
      <c r="C137" s="46"/>
      <c r="D137" s="10"/>
      <c r="E137" s="7"/>
      <c r="F137" s="10"/>
      <c r="G137" s="46" t="s">
        <v>71</v>
      </c>
      <c r="H137" s="46"/>
      <c r="I137" s="10"/>
      <c r="J137" s="7"/>
      <c r="K137" s="10"/>
      <c r="L137" s="46" t="s">
        <v>71</v>
      </c>
      <c r="M137" s="46"/>
      <c r="N137" s="10"/>
    </row>
    <row r="138" spans="1:14" ht="16.5" x14ac:dyDescent="0.35">
      <c r="A138" s="7"/>
      <c r="B138" s="7"/>
      <c r="C138" s="47"/>
      <c r="D138" s="7"/>
      <c r="E138" s="7"/>
      <c r="F138" s="7" t="s">
        <v>73</v>
      </c>
      <c r="G138" s="7">
        <v>1200</v>
      </c>
      <c r="H138" s="47"/>
      <c r="I138" s="6"/>
      <c r="J138" s="7"/>
      <c r="K138" s="7"/>
      <c r="L138" s="6">
        <v>1200</v>
      </c>
      <c r="M138" s="47"/>
      <c r="N138" s="6"/>
    </row>
    <row r="139" spans="1:14" ht="15.75" x14ac:dyDescent="0.3">
      <c r="A139" s="7"/>
      <c r="B139" s="7"/>
      <c r="C139" s="47"/>
      <c r="D139" s="7"/>
      <c r="E139" s="7"/>
      <c r="F139" s="7"/>
      <c r="G139" s="7"/>
      <c r="H139" s="47"/>
      <c r="I139" s="7"/>
      <c r="J139" s="7"/>
      <c r="K139" s="7"/>
      <c r="L139" s="7"/>
      <c r="M139" s="47"/>
      <c r="N139" s="7"/>
    </row>
    <row r="141" spans="1:14" ht="16.5" x14ac:dyDescent="0.35">
      <c r="A141" s="50" t="s">
        <v>51</v>
      </c>
      <c r="B141" s="7"/>
      <c r="C141" s="7"/>
      <c r="D141" s="7"/>
      <c r="E141" s="7"/>
      <c r="F141" s="50" t="s">
        <v>55</v>
      </c>
      <c r="G141" s="7"/>
      <c r="H141" s="7"/>
      <c r="I141" s="7"/>
      <c r="J141" s="7"/>
      <c r="K141" s="7"/>
      <c r="L141" s="7"/>
      <c r="M141" s="7"/>
      <c r="N141" s="7"/>
    </row>
    <row r="142" spans="1:14" ht="15.75" x14ac:dyDescent="0.3">
      <c r="A142" s="7" t="s">
        <v>63</v>
      </c>
      <c r="B142" s="7"/>
      <c r="C142" s="7"/>
      <c r="D142" s="7"/>
      <c r="E142" s="7"/>
      <c r="F142" s="49" t="s">
        <v>24</v>
      </c>
      <c r="G142" s="7"/>
      <c r="H142" s="7"/>
      <c r="I142" s="7"/>
      <c r="J142" s="7"/>
      <c r="K142" s="7"/>
      <c r="L142" s="7"/>
      <c r="M142" s="7"/>
      <c r="N142" s="7"/>
    </row>
    <row r="143" spans="1:14" ht="15.75" x14ac:dyDescent="0.3">
      <c r="A143" s="7"/>
      <c r="B143" s="7"/>
      <c r="C143" s="7"/>
      <c r="D143" s="7"/>
      <c r="E143" s="7"/>
      <c r="F143" s="49" t="s">
        <v>66</v>
      </c>
      <c r="G143" s="7"/>
      <c r="H143" s="7"/>
      <c r="I143" s="7"/>
      <c r="J143" s="7"/>
      <c r="K143" s="7"/>
      <c r="L143" s="7"/>
      <c r="M143" s="7"/>
      <c r="N143" s="7"/>
    </row>
    <row r="144" spans="1:14" ht="15.75" x14ac:dyDescent="0.3">
      <c r="A144" s="7"/>
      <c r="B144" s="7"/>
      <c r="C144" s="7"/>
      <c r="D144" s="7"/>
      <c r="E144" s="7"/>
      <c r="F144" s="49" t="s">
        <v>67</v>
      </c>
      <c r="G144" s="7"/>
      <c r="H144" s="7"/>
      <c r="I144" s="7"/>
      <c r="J144" s="7"/>
      <c r="K144" s="7"/>
      <c r="L144" s="7"/>
      <c r="M144" s="7"/>
      <c r="N144" s="7"/>
    </row>
    <row r="145" spans="1:14" ht="15.75" x14ac:dyDescent="0.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ht="15.75" x14ac:dyDescent="0.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ht="15.75" x14ac:dyDescent="0.3">
      <c r="A147" s="7"/>
      <c r="B147" s="7"/>
      <c r="C147" s="7"/>
      <c r="D147" s="7"/>
      <c r="E147" s="7"/>
      <c r="F147" s="26">
        <v>3600</v>
      </c>
      <c r="G147" s="7"/>
      <c r="H147" s="7" t="s">
        <v>115</v>
      </c>
      <c r="I147" s="7">
        <v>2400</v>
      </c>
      <c r="J147" s="7"/>
      <c r="K147" s="7"/>
      <c r="L147" s="7"/>
      <c r="M147" s="7"/>
      <c r="N147" s="7"/>
    </row>
    <row r="148" spans="1:14" ht="15.75" x14ac:dyDescent="0.3">
      <c r="A148" s="7"/>
      <c r="B148" s="7"/>
      <c r="C148" s="7"/>
      <c r="D148" s="7"/>
      <c r="E148" s="7"/>
      <c r="F148" s="11">
        <v>18</v>
      </c>
      <c r="G148" s="7"/>
      <c r="H148" s="7" t="s">
        <v>116</v>
      </c>
      <c r="I148" s="7">
        <v>1200</v>
      </c>
      <c r="J148" s="7"/>
      <c r="K148" s="7"/>
      <c r="L148" s="7"/>
      <c r="M148" s="7"/>
      <c r="N148" s="7"/>
    </row>
    <row r="149" spans="1:14" ht="15.75" x14ac:dyDescent="0.3">
      <c r="A149" s="7"/>
      <c r="B149" s="7"/>
      <c r="C149" s="7"/>
      <c r="D149" s="7"/>
      <c r="E149" s="7"/>
      <c r="F149" s="11">
        <v>200</v>
      </c>
      <c r="G149" s="7"/>
      <c r="H149" s="7"/>
      <c r="I149" s="7"/>
      <c r="J149" s="7"/>
      <c r="K149" s="7"/>
      <c r="L149" s="7"/>
      <c r="M149" s="7"/>
      <c r="N149" s="7"/>
    </row>
  </sheetData>
  <mergeCells count="69">
    <mergeCell ref="G98:H98"/>
    <mergeCell ref="L98:M98"/>
    <mergeCell ref="G102:H102"/>
    <mergeCell ref="L102:M102"/>
    <mergeCell ref="G106:H106"/>
    <mergeCell ref="L77:M77"/>
    <mergeCell ref="L81:M81"/>
    <mergeCell ref="L55:M55"/>
    <mergeCell ref="L59:M59"/>
    <mergeCell ref="L106:M106"/>
    <mergeCell ref="L46:M46"/>
    <mergeCell ref="B13:C13"/>
    <mergeCell ref="L13:M13"/>
    <mergeCell ref="L17:M17"/>
    <mergeCell ref="A32:N32"/>
    <mergeCell ref="B36:C36"/>
    <mergeCell ref="G36:H36"/>
    <mergeCell ref="L36:M36"/>
    <mergeCell ref="F34:I34"/>
    <mergeCell ref="K34:N34"/>
    <mergeCell ref="G13:H13"/>
    <mergeCell ref="G17:H17"/>
    <mergeCell ref="B17:C17"/>
    <mergeCell ref="B41:C41"/>
    <mergeCell ref="G41:H41"/>
    <mergeCell ref="L41:M41"/>
    <mergeCell ref="L51:M51"/>
    <mergeCell ref="A34:D34"/>
    <mergeCell ref="B46:C46"/>
    <mergeCell ref="G46:H46"/>
    <mergeCell ref="F65:I65"/>
    <mergeCell ref="K65:N65"/>
    <mergeCell ref="L137:M137"/>
    <mergeCell ref="A125:N125"/>
    <mergeCell ref="A127:D127"/>
    <mergeCell ref="F127:I127"/>
    <mergeCell ref="K127:N127"/>
    <mergeCell ref="B129:C129"/>
    <mergeCell ref="G129:H129"/>
    <mergeCell ref="L129:M129"/>
    <mergeCell ref="B133:C133"/>
    <mergeCell ref="G133:H133"/>
    <mergeCell ref="L133:M133"/>
    <mergeCell ref="B137:C137"/>
    <mergeCell ref="G137:H137"/>
    <mergeCell ref="A1:N1"/>
    <mergeCell ref="B5:C5"/>
    <mergeCell ref="G5:H5"/>
    <mergeCell ref="L5:M5"/>
    <mergeCell ref="B9:C9"/>
    <mergeCell ref="G9:H9"/>
    <mergeCell ref="L9:M9"/>
    <mergeCell ref="A3:D3"/>
    <mergeCell ref="F3:I3"/>
    <mergeCell ref="K3:N3"/>
    <mergeCell ref="A63:N63"/>
    <mergeCell ref="A65:D65"/>
    <mergeCell ref="B67:C67"/>
    <mergeCell ref="G67:H67"/>
    <mergeCell ref="L67:M67"/>
    <mergeCell ref="A96:D96"/>
    <mergeCell ref="F96:I96"/>
    <mergeCell ref="K96:N96"/>
    <mergeCell ref="A94:N94"/>
    <mergeCell ref="B72:C72"/>
    <mergeCell ref="G72:H72"/>
    <mergeCell ref="L72:M72"/>
    <mergeCell ref="B77:C77"/>
    <mergeCell ref="G77:H77"/>
  </mergeCells>
  <pageMargins left="0.7" right="0.7" top="0.75" bottom="0.75" header="0.3" footer="0.3"/>
  <pageSetup paperSize="9" orientation="landscape" r:id="rId1"/>
  <headerFooter>
    <oddHeader>&amp;L&amp;"Comic Sans MS,Regular"&amp;10Suspense&amp;R&amp;"Comic Sans MS,Regular"&amp;10T. O'Connell
2012</oddHeader>
    <oddFooter>&amp;L&amp;"Comic Sans MS,Regular"&amp;10Part A - Workings&amp;R&amp;"Comic Sans MS,Regular"&amp;10&amp;P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0A089-E221-4148-A4C4-2FD788B3AE51}">
  <dimension ref="A1:D24"/>
  <sheetViews>
    <sheetView view="pageLayout" zoomScaleNormal="100" workbookViewId="0">
      <selection activeCell="H3" sqref="H3"/>
    </sheetView>
  </sheetViews>
  <sheetFormatPr defaultRowHeight="15" x14ac:dyDescent="0.3"/>
  <cols>
    <col min="1" max="1" width="17.140625" style="7" customWidth="1"/>
    <col min="2" max="16384" width="9.140625" style="7"/>
  </cols>
  <sheetData>
    <row r="1" spans="1:4" ht="16.5" x14ac:dyDescent="0.35">
      <c r="A1" s="6" t="s">
        <v>101</v>
      </c>
    </row>
    <row r="2" spans="1:4" ht="16.5" x14ac:dyDescent="0.35">
      <c r="A2" s="6" t="s">
        <v>41</v>
      </c>
      <c r="B2" s="15" t="s">
        <v>86</v>
      </c>
      <c r="C2" s="12" t="s">
        <v>87</v>
      </c>
      <c r="D2" s="15" t="s">
        <v>42</v>
      </c>
    </row>
    <row r="3" spans="1:4" x14ac:dyDescent="0.3">
      <c r="A3" s="7" t="s">
        <v>32</v>
      </c>
      <c r="B3" s="16">
        <v>640000</v>
      </c>
      <c r="C3" s="7">
        <v>0</v>
      </c>
      <c r="D3" s="16">
        <v>640000</v>
      </c>
    </row>
    <row r="4" spans="1:4" x14ac:dyDescent="0.3">
      <c r="A4" s="7" t="s">
        <v>17</v>
      </c>
      <c r="B4" s="16">
        <f>32000+2000+1800</f>
        <v>35800</v>
      </c>
      <c r="C4" s="7">
        <v>0</v>
      </c>
      <c r="D4" s="16">
        <f>32000+2000+1800</f>
        <v>35800</v>
      </c>
    </row>
    <row r="5" spans="1:4" x14ac:dyDescent="0.3">
      <c r="A5" s="7" t="s">
        <v>78</v>
      </c>
      <c r="B5" s="16">
        <v>18000</v>
      </c>
      <c r="C5" s="7">
        <v>0</v>
      </c>
      <c r="D5" s="16">
        <v>18000</v>
      </c>
    </row>
    <row r="6" spans="1:4" ht="15.75" thickBot="1" x14ac:dyDescent="0.35">
      <c r="B6" s="22">
        <f t="shared" ref="B6" si="0">SUM(B3:B5)</f>
        <v>693800</v>
      </c>
      <c r="C6" s="23">
        <v>0</v>
      </c>
      <c r="D6" s="17">
        <f t="shared" ref="D6" si="1">SUM(D3:D5)</f>
        <v>693800</v>
      </c>
    </row>
    <row r="7" spans="1:4" ht="17.25" thickTop="1" x14ac:dyDescent="0.35">
      <c r="A7" s="6" t="s">
        <v>43</v>
      </c>
      <c r="B7" s="16"/>
      <c r="D7" s="16"/>
    </row>
    <row r="8" spans="1:4" x14ac:dyDescent="0.3">
      <c r="A8" s="7" t="s">
        <v>44</v>
      </c>
      <c r="B8" s="16"/>
      <c r="C8" s="7">
        <v>24000</v>
      </c>
      <c r="D8" s="16"/>
    </row>
    <row r="9" spans="1:4" x14ac:dyDescent="0.3">
      <c r="A9" s="7" t="s">
        <v>45</v>
      </c>
      <c r="B9" s="16"/>
      <c r="C9" s="7">
        <f>SUM(12800+1050)-1050-1100</f>
        <v>11700</v>
      </c>
      <c r="D9" s="16"/>
    </row>
    <row r="10" spans="1:4" x14ac:dyDescent="0.3">
      <c r="A10" s="7" t="s">
        <v>46</v>
      </c>
      <c r="B10" s="16"/>
      <c r="C10" s="7">
        <f>9400-2000</f>
        <v>7400</v>
      </c>
      <c r="D10" s="16"/>
    </row>
    <row r="11" spans="1:4" x14ac:dyDescent="0.3">
      <c r="A11" s="7" t="s">
        <v>79</v>
      </c>
      <c r="B11" s="16"/>
      <c r="C11" s="7">
        <v>1200</v>
      </c>
      <c r="D11" s="16"/>
    </row>
    <row r="12" spans="1:4" x14ac:dyDescent="0.3">
      <c r="B12" s="16"/>
      <c r="C12" s="8">
        <f>SUM(C8:C11)</f>
        <v>44300</v>
      </c>
      <c r="D12" s="16"/>
    </row>
    <row r="13" spans="1:4" ht="16.5" x14ac:dyDescent="0.35">
      <c r="A13" s="6" t="s">
        <v>47</v>
      </c>
      <c r="B13" s="16"/>
      <c r="D13" s="16"/>
    </row>
    <row r="14" spans="1:4" x14ac:dyDescent="0.3">
      <c r="A14" s="7" t="s">
        <v>14</v>
      </c>
      <c r="B14" s="16">
        <v>38000</v>
      </c>
      <c r="D14" s="16"/>
    </row>
    <row r="15" spans="1:4" x14ac:dyDescent="0.3">
      <c r="A15" s="7" t="s">
        <v>8</v>
      </c>
      <c r="B15" s="18">
        <v>5900</v>
      </c>
      <c r="C15" s="9">
        <f>B14+B15</f>
        <v>43900</v>
      </c>
      <c r="D15" s="16">
        <f>C12-C15</f>
        <v>400</v>
      </c>
    </row>
    <row r="16" spans="1:4" ht="15.75" thickBot="1" x14ac:dyDescent="0.35">
      <c r="B16" s="16"/>
      <c r="D16" s="21">
        <f>D6+D15</f>
        <v>694200</v>
      </c>
    </row>
    <row r="17" spans="1:4" ht="15.75" thickTop="1" x14ac:dyDescent="0.3">
      <c r="B17" s="16"/>
      <c r="D17" s="16"/>
    </row>
    <row r="18" spans="1:4" ht="16.5" x14ac:dyDescent="0.35">
      <c r="A18" s="6" t="s">
        <v>48</v>
      </c>
      <c r="B18" s="16"/>
      <c r="D18" s="16"/>
    </row>
    <row r="19" spans="1:4" x14ac:dyDescent="0.3">
      <c r="A19" s="7" t="s">
        <v>25</v>
      </c>
      <c r="B19" s="16"/>
      <c r="C19" s="16">
        <f>650000+3600</f>
        <v>653600</v>
      </c>
      <c r="D19" s="16"/>
    </row>
    <row r="20" spans="1:4" x14ac:dyDescent="0.3">
      <c r="A20" s="7" t="s">
        <v>49</v>
      </c>
      <c r="B20" s="16"/>
      <c r="C20" s="16">
        <f>'Correct Net Profit'!C13</f>
        <v>72780</v>
      </c>
      <c r="D20" s="16"/>
    </row>
    <row r="21" spans="1:4" x14ac:dyDescent="0.3">
      <c r="B21" s="16"/>
      <c r="C21" s="17">
        <f>C19+C20</f>
        <v>726380</v>
      </c>
      <c r="D21" s="16"/>
    </row>
    <row r="22" spans="1:4" x14ac:dyDescent="0.3">
      <c r="A22" s="7" t="s">
        <v>50</v>
      </c>
      <c r="B22" s="16"/>
      <c r="C22" s="19">
        <f>30000+1200+980</f>
        <v>32180</v>
      </c>
      <c r="D22" s="16"/>
    </row>
    <row r="23" spans="1:4" ht="15.75" thickBot="1" x14ac:dyDescent="0.35">
      <c r="A23" s="7" t="s">
        <v>88</v>
      </c>
      <c r="B23" s="16"/>
      <c r="D23" s="22">
        <f>C21-C22</f>
        <v>694200</v>
      </c>
    </row>
    <row r="24" spans="1:4" ht="15.75" thickTop="1" x14ac:dyDescent="0.3"/>
  </sheetData>
  <pageMargins left="0.7" right="0.7" top="0.75" bottom="0.75" header="0.3" footer="0.3"/>
  <pageSetup paperSize="9" orientation="portrait" r:id="rId1"/>
  <headerFooter>
    <oddHeader>&amp;L&amp;"Comic Sans MS,Regular"&amp;10Suspesne&amp;R&amp;"Comic Sans MS,Regular"&amp;10T. O'Connell
2012</oddHeader>
    <oddFooter>&amp;L&amp;"Comic Sans MS,Regular"&amp;10Part D - Corrected Balance Sheet&amp;R&amp;"Comic Sans MS,Regular"&amp;10&amp;P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A167B-47B5-4DD9-9C8B-4A3930C07B30}">
  <dimension ref="A1:B5"/>
  <sheetViews>
    <sheetView view="pageLayout" topLeftCell="A50" zoomScaleNormal="100" workbookViewId="0">
      <selection activeCell="E54" sqref="E54"/>
    </sheetView>
  </sheetViews>
  <sheetFormatPr defaultRowHeight="15" x14ac:dyDescent="0.25"/>
  <sheetData>
    <row r="1" spans="1:2" x14ac:dyDescent="0.25">
      <c r="A1" s="2" t="s">
        <v>81</v>
      </c>
      <c r="B1" s="1" t="s">
        <v>80</v>
      </c>
    </row>
    <row r="2" spans="1:2" x14ac:dyDescent="0.25">
      <c r="A2" s="3">
        <v>1</v>
      </c>
      <c r="B2" t="s">
        <v>82</v>
      </c>
    </row>
    <row r="3" spans="1:2" x14ac:dyDescent="0.25">
      <c r="A3" s="3"/>
      <c r="B3" t="s">
        <v>83</v>
      </c>
    </row>
    <row r="4" spans="1:2" x14ac:dyDescent="0.25">
      <c r="A4" s="3">
        <v>2</v>
      </c>
      <c r="B4" t="s">
        <v>84</v>
      </c>
    </row>
    <row r="5" spans="1:2" x14ac:dyDescent="0.25">
      <c r="A5" s="3">
        <v>3</v>
      </c>
      <c r="B5" t="s">
        <v>85</v>
      </c>
    </row>
  </sheetData>
  <pageMargins left="0.7" right="0.7" top="0.75" bottom="0.75" header="0.3" footer="0.3"/>
  <pageSetup paperSize="9" orientation="portrait" r:id="rId1"/>
  <headerFooter>
    <oddHeader>&amp;L&amp;"Comic Sans MS,Regular"&amp;10Suspesne&amp;R&amp;"Comic Sans MS,Regular"&amp;10T. O'Connell
2012</oddHeader>
    <oddFooter>&amp;L&amp;"Comic Sans MS,Regular"&amp;10Part E&amp;R&amp;"Comic Sans MS,Regular"&amp;10&amp;P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52858-42C1-44F8-AFF2-FFC65B363A82}">
  <dimension ref="A1:N34"/>
  <sheetViews>
    <sheetView view="pageLayout" zoomScaleNormal="100" workbookViewId="0">
      <selection activeCell="N29" sqref="A1:N29"/>
    </sheetView>
  </sheetViews>
  <sheetFormatPr defaultRowHeight="15" x14ac:dyDescent="0.3"/>
  <cols>
    <col min="1" max="14" width="8.5703125" style="7" customWidth="1"/>
    <col min="15" max="16384" width="9.140625" style="7"/>
  </cols>
  <sheetData>
    <row r="1" spans="1:14" ht="21" customHeight="1" thickBot="1" x14ac:dyDescent="0.35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4" ht="17.25" thickBo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7.25" thickBot="1" x14ac:dyDescent="0.4">
      <c r="A3" s="40" t="s">
        <v>1</v>
      </c>
      <c r="B3" s="41"/>
      <c r="C3" s="41"/>
      <c r="D3" s="42"/>
      <c r="F3" s="40" t="s">
        <v>2</v>
      </c>
      <c r="G3" s="41"/>
      <c r="H3" s="41"/>
      <c r="I3" s="42"/>
      <c r="K3" s="40" t="s">
        <v>3</v>
      </c>
      <c r="L3" s="41"/>
      <c r="M3" s="41"/>
      <c r="N3" s="42"/>
    </row>
    <row r="5" spans="1:14" x14ac:dyDescent="0.3">
      <c r="A5" s="10"/>
      <c r="B5" s="46" t="s">
        <v>5</v>
      </c>
      <c r="C5" s="46"/>
      <c r="D5" s="10"/>
      <c r="F5" s="10"/>
      <c r="G5" s="46" t="s">
        <v>5</v>
      </c>
      <c r="H5" s="46"/>
      <c r="I5" s="10"/>
      <c r="K5" s="10"/>
      <c r="L5" s="46" t="s">
        <v>5</v>
      </c>
      <c r="M5" s="46"/>
      <c r="N5" s="10"/>
    </row>
    <row r="6" spans="1:14" ht="16.5" x14ac:dyDescent="0.35">
      <c r="C6" s="47"/>
      <c r="D6" s="73">
        <v>1400</v>
      </c>
      <c r="G6" s="7">
        <f>1400-350</f>
        <v>1050</v>
      </c>
      <c r="H6" s="47"/>
      <c r="I6" s="7">
        <v>1050</v>
      </c>
      <c r="L6" s="6">
        <v>1050</v>
      </c>
      <c r="M6" s="47"/>
      <c r="N6" s="6">
        <v>1050</v>
      </c>
    </row>
    <row r="7" spans="1:14" x14ac:dyDescent="0.3">
      <c r="C7" s="47"/>
      <c r="H7" s="47"/>
      <c r="M7" s="47"/>
    </row>
    <row r="9" spans="1:14" x14ac:dyDescent="0.3">
      <c r="A9" s="10"/>
      <c r="B9" s="46" t="s">
        <v>8</v>
      </c>
      <c r="C9" s="46"/>
      <c r="D9" s="10"/>
      <c r="F9" s="10"/>
      <c r="G9" s="46" t="s">
        <v>8</v>
      </c>
      <c r="H9" s="46"/>
      <c r="I9" s="10"/>
      <c r="K9" s="10"/>
      <c r="L9" s="46" t="s">
        <v>8</v>
      </c>
      <c r="M9" s="46"/>
      <c r="N9" s="10"/>
    </row>
    <row r="10" spans="1:14" ht="16.5" x14ac:dyDescent="0.35">
      <c r="B10" s="11">
        <v>900</v>
      </c>
      <c r="C10" s="47"/>
      <c r="H10" s="47"/>
      <c r="I10" s="7">
        <v>900</v>
      </c>
      <c r="M10" s="47"/>
      <c r="N10" s="6">
        <v>900</v>
      </c>
    </row>
    <row r="11" spans="1:14" x14ac:dyDescent="0.3">
      <c r="C11" s="47"/>
      <c r="H11" s="47"/>
      <c r="M11" s="47"/>
    </row>
    <row r="13" spans="1:14" x14ac:dyDescent="0.3">
      <c r="A13" s="10"/>
      <c r="B13" s="46" t="s">
        <v>11</v>
      </c>
      <c r="C13" s="46"/>
      <c r="D13" s="10"/>
      <c r="F13" s="10"/>
      <c r="G13" s="46" t="s">
        <v>11</v>
      </c>
      <c r="H13" s="46"/>
      <c r="I13" s="10"/>
      <c r="K13" s="10"/>
      <c r="L13" s="46" t="s">
        <v>11</v>
      </c>
      <c r="M13" s="46"/>
      <c r="N13" s="10"/>
    </row>
    <row r="14" spans="1:14" ht="16.5" x14ac:dyDescent="0.35">
      <c r="B14" s="11">
        <v>150</v>
      </c>
      <c r="C14" s="47"/>
      <c r="H14" s="47"/>
      <c r="I14" s="7">
        <v>150</v>
      </c>
      <c r="M14" s="47"/>
      <c r="N14" s="6">
        <v>150</v>
      </c>
    </row>
    <row r="15" spans="1:14" x14ac:dyDescent="0.3">
      <c r="C15" s="47"/>
      <c r="H15" s="47"/>
      <c r="M15" s="47"/>
    </row>
    <row r="17" spans="1:14" x14ac:dyDescent="0.3">
      <c r="A17" s="10"/>
      <c r="B17" s="46" t="s">
        <v>46</v>
      </c>
      <c r="C17" s="46"/>
      <c r="D17" s="10"/>
      <c r="F17" s="10"/>
      <c r="G17" s="46" t="s">
        <v>12</v>
      </c>
      <c r="H17" s="46"/>
      <c r="I17" s="10"/>
      <c r="K17" s="10"/>
      <c r="L17" s="46" t="s">
        <v>12</v>
      </c>
      <c r="M17" s="46"/>
      <c r="N17" s="10"/>
    </row>
    <row r="18" spans="1:14" ht="16.5" x14ac:dyDescent="0.35">
      <c r="B18" s="11">
        <v>350</v>
      </c>
      <c r="C18" s="47"/>
      <c r="G18" s="7">
        <v>1050</v>
      </c>
      <c r="H18" s="47"/>
      <c r="L18" s="6">
        <v>1050</v>
      </c>
      <c r="M18" s="47"/>
    </row>
    <row r="19" spans="1:14" x14ac:dyDescent="0.3">
      <c r="C19" s="47"/>
      <c r="H19" s="47"/>
      <c r="M19" s="47"/>
    </row>
    <row r="21" spans="1:14" ht="16.5" x14ac:dyDescent="0.35">
      <c r="A21" s="50" t="s">
        <v>51</v>
      </c>
      <c r="F21" s="50" t="s">
        <v>55</v>
      </c>
    </row>
    <row r="22" spans="1:14" ht="16.5" x14ac:dyDescent="0.35">
      <c r="A22" s="7" t="s">
        <v>9</v>
      </c>
      <c r="F22" s="51" t="s">
        <v>129</v>
      </c>
    </row>
    <row r="23" spans="1:14" x14ac:dyDescent="0.3">
      <c r="A23" s="7" t="s">
        <v>127</v>
      </c>
      <c r="F23" s="49" t="s">
        <v>6</v>
      </c>
    </row>
    <row r="24" spans="1:14" x14ac:dyDescent="0.3">
      <c r="A24" s="7" t="s">
        <v>128</v>
      </c>
      <c r="F24" s="49" t="s">
        <v>7</v>
      </c>
    </row>
    <row r="25" spans="1:14" x14ac:dyDescent="0.3">
      <c r="A25" s="7" t="s">
        <v>64</v>
      </c>
      <c r="F25" s="49" t="s">
        <v>131</v>
      </c>
    </row>
    <row r="26" spans="1:14" x14ac:dyDescent="0.3">
      <c r="F26" s="49"/>
    </row>
    <row r="27" spans="1:14" ht="16.5" x14ac:dyDescent="0.35">
      <c r="F27" s="35" t="s">
        <v>130</v>
      </c>
    </row>
    <row r="28" spans="1:14" x14ac:dyDescent="0.3">
      <c r="F28" s="7" t="s">
        <v>28</v>
      </c>
    </row>
    <row r="29" spans="1:14" x14ac:dyDescent="0.3">
      <c r="F29" s="7" t="s">
        <v>10</v>
      </c>
    </row>
    <row r="30" spans="1:14" x14ac:dyDescent="0.3">
      <c r="F30" s="49"/>
    </row>
    <row r="31" spans="1:14" x14ac:dyDescent="0.3">
      <c r="F31" s="49"/>
    </row>
    <row r="32" spans="1:14" x14ac:dyDescent="0.3">
      <c r="F32" s="49"/>
    </row>
    <row r="33" spans="6:6" x14ac:dyDescent="0.3">
      <c r="F33" s="49"/>
    </row>
    <row r="34" spans="6:6" x14ac:dyDescent="0.3">
      <c r="F34" s="49"/>
    </row>
  </sheetData>
  <mergeCells count="16">
    <mergeCell ref="B5:C5"/>
    <mergeCell ref="G5:H5"/>
    <mergeCell ref="L5:M5"/>
    <mergeCell ref="B17:C17"/>
    <mergeCell ref="A1:N1"/>
    <mergeCell ref="A3:D3"/>
    <mergeCell ref="F3:I3"/>
    <mergeCell ref="K3:N3"/>
    <mergeCell ref="B9:C9"/>
    <mergeCell ref="G9:H9"/>
    <mergeCell ref="L9:M9"/>
    <mergeCell ref="B13:C13"/>
    <mergeCell ref="G13:H13"/>
    <mergeCell ref="L13:M13"/>
    <mergeCell ref="G17:H17"/>
    <mergeCell ref="L17:M17"/>
  </mergeCells>
  <pageMargins left="0.7" right="0.7" top="0.75" bottom="0.75" header="0.3" footer="0.3"/>
  <pageSetup orientation="landscape" r:id="rId1"/>
  <headerFooter>
    <oddHeader>&amp;L&amp;"Comic Sans MS,Regular"&amp;10Suspense&amp;R&amp;"Comic Sans MS,Regular"&amp;10T. O'Connell
2012</oddHeader>
    <oddFooter>&amp;L&amp;"Comic Sans MS,Regular"&amp;10Part A - Workings (Error i)&amp;R&amp;"Comic Sans MS,Regular"&amp;10&amp;P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6D45B-8531-4A72-810F-D023AE7F3E31}">
  <dimension ref="A1:T30"/>
  <sheetViews>
    <sheetView view="pageLayout" topLeftCell="A13" zoomScaleNormal="100" workbookViewId="0">
      <selection activeCell="A21" sqref="A21:I27"/>
    </sheetView>
  </sheetViews>
  <sheetFormatPr defaultRowHeight="12.75" x14ac:dyDescent="0.2"/>
  <cols>
    <col min="1" max="16384" width="9.140625" style="72"/>
  </cols>
  <sheetData>
    <row r="1" spans="1:20" ht="21" customHeight="1" thickBot="1" x14ac:dyDescent="0.35">
      <c r="A1" s="64" t="s">
        <v>13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  <c r="O1" s="7"/>
      <c r="P1" s="7"/>
      <c r="Q1" s="7"/>
      <c r="R1" s="7"/>
      <c r="S1" s="7"/>
      <c r="T1" s="7"/>
    </row>
    <row r="2" spans="1:20" ht="17.25" thickBo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7"/>
      <c r="P2" s="7"/>
      <c r="Q2" s="7"/>
      <c r="R2" s="7"/>
      <c r="S2" s="7"/>
      <c r="T2" s="7"/>
    </row>
    <row r="3" spans="1:20" ht="17.25" thickBot="1" x14ac:dyDescent="0.4">
      <c r="A3" s="40" t="s">
        <v>1</v>
      </c>
      <c r="B3" s="41"/>
      <c r="C3" s="41"/>
      <c r="D3" s="42"/>
      <c r="E3" s="7"/>
      <c r="F3" s="40" t="s">
        <v>2</v>
      </c>
      <c r="G3" s="41"/>
      <c r="H3" s="41"/>
      <c r="I3" s="42"/>
      <c r="J3" s="7"/>
      <c r="K3" s="40" t="s">
        <v>3</v>
      </c>
      <c r="L3" s="41"/>
      <c r="M3" s="41"/>
      <c r="N3" s="42"/>
      <c r="O3" s="7"/>
      <c r="P3" s="7"/>
      <c r="Q3" s="7"/>
      <c r="R3" s="7"/>
      <c r="S3" s="7"/>
      <c r="T3" s="7"/>
    </row>
    <row r="4" spans="1:20" ht="15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15" x14ac:dyDescent="0.3">
      <c r="A5" s="10"/>
      <c r="B5" s="46" t="s">
        <v>14</v>
      </c>
      <c r="C5" s="46"/>
      <c r="D5" s="10"/>
      <c r="E5" s="7"/>
      <c r="F5" s="10"/>
      <c r="G5" s="46" t="s">
        <v>15</v>
      </c>
      <c r="H5" s="46"/>
      <c r="I5" s="10"/>
      <c r="J5" s="7"/>
      <c r="K5" s="10"/>
      <c r="L5" s="46" t="s">
        <v>14</v>
      </c>
      <c r="M5" s="46"/>
      <c r="N5" s="10"/>
      <c r="O5" s="7"/>
      <c r="P5" s="7"/>
      <c r="Q5" s="7"/>
      <c r="R5" s="7"/>
      <c r="S5" s="7"/>
      <c r="T5" s="7"/>
    </row>
    <row r="6" spans="1:20" ht="16.5" x14ac:dyDescent="0.35">
      <c r="A6" s="7"/>
      <c r="B6" s="7"/>
      <c r="C6" s="47"/>
      <c r="D6" s="7">
        <v>1200</v>
      </c>
      <c r="E6" s="7"/>
      <c r="F6" s="7"/>
      <c r="G6" s="7">
        <v>800</v>
      </c>
      <c r="H6" s="47"/>
      <c r="I6" s="7"/>
      <c r="J6" s="7"/>
      <c r="K6" s="7"/>
      <c r="L6" s="6">
        <v>2000</v>
      </c>
      <c r="M6" s="47"/>
      <c r="N6" s="7"/>
      <c r="O6" s="7"/>
      <c r="P6" s="7"/>
      <c r="Q6" s="7"/>
      <c r="R6" s="7"/>
      <c r="S6" s="7"/>
      <c r="T6" s="7"/>
    </row>
    <row r="7" spans="1:20" ht="15" x14ac:dyDescent="0.3">
      <c r="A7" s="7"/>
      <c r="B7" s="7"/>
      <c r="C7" s="47"/>
      <c r="D7" s="7">
        <v>800</v>
      </c>
      <c r="E7" s="7"/>
      <c r="F7" s="7"/>
      <c r="G7" s="7"/>
      <c r="H7" s="47"/>
      <c r="I7" s="7"/>
      <c r="J7" s="7"/>
      <c r="K7" s="7"/>
      <c r="L7" s="7"/>
      <c r="M7" s="47"/>
      <c r="N7" s="7"/>
      <c r="O7" s="7"/>
      <c r="P7" s="7"/>
      <c r="Q7" s="7"/>
      <c r="R7" s="7"/>
      <c r="S7" s="7"/>
      <c r="T7" s="7"/>
    </row>
    <row r="8" spans="1:20" ht="15.75" thickBot="1" x14ac:dyDescent="0.35">
      <c r="A8" s="7"/>
      <c r="B8" s="7"/>
      <c r="C8" s="47"/>
      <c r="D8" s="25">
        <f>D6+D7</f>
        <v>2000</v>
      </c>
      <c r="E8" s="7"/>
      <c r="F8" s="7"/>
      <c r="G8" s="7"/>
      <c r="H8" s="47"/>
      <c r="I8" s="7"/>
      <c r="J8" s="7"/>
      <c r="K8" s="7"/>
      <c r="L8" s="7"/>
      <c r="M8" s="47"/>
      <c r="N8" s="7"/>
      <c r="O8" s="7"/>
      <c r="P8" s="7"/>
      <c r="Q8" s="7"/>
      <c r="R8" s="7"/>
      <c r="S8" s="7"/>
      <c r="T8" s="7"/>
    </row>
    <row r="9" spans="1:20" ht="15.75" thickTop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 ht="15" x14ac:dyDescent="0.3">
      <c r="A10" s="10"/>
      <c r="B10" s="46" t="s">
        <v>17</v>
      </c>
      <c r="C10" s="46"/>
      <c r="D10" s="10"/>
      <c r="E10" s="7"/>
      <c r="F10" s="10"/>
      <c r="G10" s="46" t="s">
        <v>18</v>
      </c>
      <c r="H10" s="46"/>
      <c r="I10" s="10"/>
      <c r="J10" s="7"/>
      <c r="K10" s="10"/>
      <c r="L10" s="46" t="s">
        <v>17</v>
      </c>
      <c r="M10" s="46"/>
      <c r="N10" s="10"/>
      <c r="O10" s="7"/>
      <c r="P10" s="7"/>
      <c r="Q10" s="7"/>
      <c r="R10" s="7"/>
      <c r="S10" s="7"/>
      <c r="T10" s="7"/>
    </row>
    <row r="11" spans="1:20" ht="16.5" x14ac:dyDescent="0.35">
      <c r="A11" s="7"/>
      <c r="B11" s="7"/>
      <c r="C11" s="47"/>
      <c r="D11" s="7">
        <v>1200</v>
      </c>
      <c r="E11" s="7"/>
      <c r="F11" s="7"/>
      <c r="G11" s="7">
        <v>1200</v>
      </c>
      <c r="H11" s="47"/>
      <c r="I11" s="7"/>
      <c r="J11" s="7"/>
      <c r="K11" s="7"/>
      <c r="L11" s="6">
        <v>2000</v>
      </c>
      <c r="M11" s="47"/>
      <c r="N11" s="7"/>
      <c r="O11" s="7"/>
      <c r="P11" s="7"/>
      <c r="Q11" s="7"/>
      <c r="R11" s="7"/>
      <c r="S11" s="7"/>
      <c r="T11" s="7"/>
    </row>
    <row r="12" spans="1:20" ht="15" x14ac:dyDescent="0.3">
      <c r="A12" s="7"/>
      <c r="B12" s="7"/>
      <c r="C12" s="47"/>
      <c r="D12" s="7">
        <v>800</v>
      </c>
      <c r="E12" s="7"/>
      <c r="F12" s="7"/>
      <c r="G12" s="7"/>
      <c r="H12" s="47"/>
      <c r="I12" s="7"/>
      <c r="J12" s="7"/>
      <c r="K12" s="7"/>
      <c r="L12" s="7"/>
      <c r="M12" s="47"/>
      <c r="N12" s="7"/>
      <c r="O12" s="7"/>
      <c r="P12" s="7"/>
      <c r="Q12" s="7"/>
      <c r="R12" s="7"/>
      <c r="S12" s="7"/>
      <c r="T12" s="7"/>
    </row>
    <row r="13" spans="1:20" ht="15.75" thickBot="1" x14ac:dyDescent="0.35">
      <c r="A13" s="7"/>
      <c r="B13" s="7"/>
      <c r="C13" s="47"/>
      <c r="D13" s="25">
        <f>D11+D12</f>
        <v>2000</v>
      </c>
      <c r="E13" s="7"/>
      <c r="F13" s="7"/>
      <c r="G13" s="7"/>
      <c r="H13" s="47"/>
      <c r="I13" s="7"/>
      <c r="J13" s="7"/>
      <c r="K13" s="7"/>
      <c r="L13" s="7"/>
      <c r="M13" s="47"/>
      <c r="N13" s="7"/>
      <c r="O13" s="7"/>
      <c r="P13" s="7"/>
      <c r="Q13" s="7"/>
      <c r="R13" s="7"/>
      <c r="S13" s="7"/>
      <c r="T13" s="7"/>
    </row>
    <row r="14" spans="1:20" ht="15.75" thickTop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0" ht="15" x14ac:dyDescent="0.3">
      <c r="A15" s="10"/>
      <c r="B15" s="46" t="s">
        <v>19</v>
      </c>
      <c r="C15" s="46"/>
      <c r="D15" s="10"/>
      <c r="E15" s="7"/>
      <c r="F15" s="10"/>
      <c r="G15" s="46" t="s">
        <v>46</v>
      </c>
      <c r="H15" s="46"/>
      <c r="I15" s="10"/>
      <c r="J15" s="7"/>
      <c r="K15" s="10"/>
      <c r="L15" s="46" t="s">
        <v>19</v>
      </c>
      <c r="M15" s="46"/>
      <c r="N15" s="10"/>
      <c r="O15" s="7"/>
      <c r="P15" s="7"/>
      <c r="Q15" s="7"/>
      <c r="R15" s="7"/>
      <c r="S15" s="7"/>
      <c r="T15" s="7"/>
    </row>
    <row r="16" spans="1:20" ht="16.5" x14ac:dyDescent="0.35">
      <c r="A16" s="7"/>
      <c r="B16" s="7">
        <v>4000</v>
      </c>
      <c r="C16" s="47"/>
      <c r="D16" s="7"/>
      <c r="E16" s="7"/>
      <c r="F16" s="7"/>
      <c r="G16" s="7"/>
      <c r="H16" s="47"/>
      <c r="I16" s="7">
        <v>800</v>
      </c>
      <c r="J16" s="7"/>
      <c r="K16" s="7"/>
      <c r="L16" s="6"/>
      <c r="M16" s="47"/>
      <c r="N16" s="6">
        <v>4000</v>
      </c>
      <c r="O16" s="7"/>
      <c r="P16" s="7"/>
      <c r="Q16" s="7"/>
      <c r="R16" s="7"/>
      <c r="S16" s="7"/>
      <c r="T16" s="7"/>
    </row>
    <row r="17" spans="1:20" ht="15" x14ac:dyDescent="0.3">
      <c r="A17" s="7"/>
      <c r="B17" s="7"/>
      <c r="C17" s="47"/>
      <c r="D17" s="7"/>
      <c r="E17" s="7"/>
      <c r="F17" s="7"/>
      <c r="G17" s="7"/>
      <c r="H17" s="47"/>
      <c r="I17" s="7">
        <v>1200</v>
      </c>
      <c r="J17" s="7"/>
      <c r="K17" s="7"/>
      <c r="L17" s="7"/>
      <c r="M17" s="47"/>
      <c r="N17" s="7"/>
      <c r="O17" s="7"/>
      <c r="P17" s="7"/>
      <c r="Q17" s="7"/>
      <c r="R17" s="7"/>
      <c r="S17" s="7"/>
      <c r="T17" s="7"/>
    </row>
    <row r="18" spans="1:20" ht="15.75" thickBot="1" x14ac:dyDescent="0.35">
      <c r="A18" s="7"/>
      <c r="B18" s="7"/>
      <c r="C18" s="47"/>
      <c r="D18" s="7"/>
      <c r="E18" s="7"/>
      <c r="F18" s="7"/>
      <c r="G18" s="7"/>
      <c r="H18" s="47"/>
      <c r="I18" s="25">
        <f>I16+I17</f>
        <v>2000</v>
      </c>
      <c r="J18" s="7"/>
      <c r="K18" s="7"/>
      <c r="L18" s="7"/>
      <c r="M18" s="47"/>
      <c r="N18" s="7"/>
      <c r="O18" s="7"/>
      <c r="P18" s="7"/>
      <c r="Q18" s="7"/>
      <c r="R18" s="7"/>
      <c r="S18" s="7"/>
      <c r="T18" s="7"/>
    </row>
    <row r="19" spans="1:20" ht="15.75" thickTop="1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ht="15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10"/>
      <c r="L20" s="46" t="s">
        <v>15</v>
      </c>
      <c r="M20" s="46"/>
      <c r="N20" s="10"/>
      <c r="O20" s="7"/>
      <c r="P20" s="7"/>
      <c r="Q20" s="7"/>
      <c r="R20" s="7"/>
      <c r="S20" s="7"/>
      <c r="T20" s="7"/>
    </row>
    <row r="21" spans="1:20" ht="16.5" x14ac:dyDescent="0.35">
      <c r="A21" s="50" t="s">
        <v>51</v>
      </c>
      <c r="B21" s="7"/>
      <c r="C21" s="7"/>
      <c r="D21" s="7"/>
      <c r="E21" s="7"/>
      <c r="F21" s="50" t="s">
        <v>55</v>
      </c>
      <c r="G21" s="7"/>
      <c r="H21" s="7"/>
      <c r="I21" s="7"/>
      <c r="J21" s="7"/>
      <c r="K21" s="7"/>
      <c r="L21" s="6">
        <v>800</v>
      </c>
      <c r="M21" s="47"/>
      <c r="N21" s="6"/>
      <c r="O21" s="7"/>
      <c r="P21" s="7"/>
      <c r="Q21" s="7"/>
      <c r="R21" s="7"/>
      <c r="S21" s="7"/>
      <c r="T21" s="7"/>
    </row>
    <row r="22" spans="1:20" ht="15" x14ac:dyDescent="0.3">
      <c r="A22" s="7" t="s">
        <v>122</v>
      </c>
      <c r="B22" s="7"/>
      <c r="C22" s="7"/>
      <c r="D22" s="7"/>
      <c r="E22" s="7"/>
      <c r="F22" s="49" t="s">
        <v>126</v>
      </c>
      <c r="G22" s="7"/>
      <c r="H22" s="7"/>
      <c r="I22" s="7"/>
      <c r="J22" s="7"/>
      <c r="K22" s="7"/>
      <c r="L22" s="7"/>
      <c r="M22" s="47"/>
      <c r="N22" s="7"/>
      <c r="O22" s="7"/>
      <c r="P22" s="7"/>
      <c r="Q22" s="7"/>
      <c r="R22" s="7"/>
      <c r="S22" s="7"/>
      <c r="T22" s="7"/>
    </row>
    <row r="23" spans="1:20" ht="15" x14ac:dyDescent="0.3">
      <c r="A23" s="7" t="s">
        <v>123</v>
      </c>
      <c r="B23" s="7"/>
      <c r="C23" s="7"/>
      <c r="D23" s="7"/>
      <c r="E23" s="7"/>
      <c r="F23" s="49" t="s">
        <v>16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 ht="15" x14ac:dyDescent="0.3">
      <c r="A24" s="7" t="s">
        <v>124</v>
      </c>
      <c r="B24" s="7"/>
      <c r="C24" s="7"/>
      <c r="D24" s="7"/>
      <c r="E24" s="7"/>
      <c r="F24" s="49" t="s">
        <v>52</v>
      </c>
      <c r="G24" s="7"/>
      <c r="H24" s="7"/>
      <c r="I24" s="7"/>
      <c r="J24" s="7"/>
      <c r="K24" s="10"/>
      <c r="L24" s="46" t="s">
        <v>18</v>
      </c>
      <c r="M24" s="46"/>
      <c r="N24" s="10"/>
      <c r="O24" s="7"/>
      <c r="P24" s="7"/>
      <c r="Q24" s="7"/>
      <c r="R24" s="7"/>
      <c r="S24" s="7"/>
      <c r="T24" s="7"/>
    </row>
    <row r="25" spans="1:20" ht="16.5" x14ac:dyDescent="0.3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6">
        <v>1200</v>
      </c>
      <c r="M25" s="47"/>
      <c r="N25" s="6"/>
      <c r="O25" s="7"/>
      <c r="P25" s="7"/>
      <c r="Q25" s="7"/>
      <c r="R25" s="7"/>
      <c r="S25" s="7"/>
      <c r="T25" s="7"/>
    </row>
    <row r="26" spans="1:20" ht="15" x14ac:dyDescent="0.3">
      <c r="A26" s="7" t="s">
        <v>120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47"/>
      <c r="N26" s="7"/>
      <c r="O26" s="7"/>
      <c r="P26" s="7"/>
      <c r="Q26" s="7"/>
      <c r="R26" s="7"/>
      <c r="S26" s="7"/>
      <c r="T26" s="7"/>
    </row>
    <row r="27" spans="1:20" ht="15" x14ac:dyDescent="0.3">
      <c r="A27" s="7" t="s">
        <v>125</v>
      </c>
      <c r="B27" s="7"/>
      <c r="C27" s="7"/>
      <c r="D27" s="7"/>
      <c r="E27" s="7"/>
      <c r="F27" s="7"/>
      <c r="G27" s="7"/>
      <c r="H27" s="7"/>
      <c r="I27" s="7"/>
      <c r="N27" s="7"/>
    </row>
    <row r="28" spans="1:20" ht="15" x14ac:dyDescent="0.3">
      <c r="K28" s="10"/>
      <c r="L28" s="46" t="s">
        <v>46</v>
      </c>
      <c r="M28" s="46"/>
      <c r="N28" s="10"/>
    </row>
    <row r="29" spans="1:20" ht="16.5" x14ac:dyDescent="0.35">
      <c r="K29" s="7"/>
      <c r="L29" s="6"/>
      <c r="M29" s="47"/>
      <c r="N29" s="6">
        <v>2000</v>
      </c>
    </row>
    <row r="30" spans="1:20" ht="15" x14ac:dyDescent="0.3">
      <c r="K30" s="7"/>
      <c r="L30" s="7"/>
      <c r="M30" s="47"/>
      <c r="N30" s="7"/>
    </row>
  </sheetData>
  <mergeCells count="16">
    <mergeCell ref="A1:N1"/>
    <mergeCell ref="A3:D3"/>
    <mergeCell ref="F3:I3"/>
    <mergeCell ref="K3:N3"/>
    <mergeCell ref="B5:C5"/>
    <mergeCell ref="G5:H5"/>
    <mergeCell ref="L5:M5"/>
    <mergeCell ref="L20:M20"/>
    <mergeCell ref="L24:M24"/>
    <mergeCell ref="L28:M28"/>
    <mergeCell ref="B10:C10"/>
    <mergeCell ref="G10:H10"/>
    <mergeCell ref="L10:M10"/>
    <mergeCell ref="B15:C15"/>
    <mergeCell ref="G15:H15"/>
    <mergeCell ref="L15:M15"/>
  </mergeCells>
  <pageMargins left="0.7" right="0.7" top="0.75" bottom="0.75" header="0.3" footer="0.3"/>
  <pageSetup paperSize="9" orientation="landscape" r:id="rId1"/>
  <headerFooter>
    <oddHeader>&amp;L&amp;"Comic Sans MS,Regular"&amp;10Suspense&amp;R&amp;"Comic Sans MS,Regular"&amp;10T. O'Connell
2012</oddHeader>
    <oddFooter>&amp;L&amp;"Comic Sans MS,Regular"&amp;10Part A - Workings (Error ii)&amp;R&amp;"Comic Sans MS,Regular"&amp;10&amp;P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54601-D7AE-4B3C-B5D3-0E8A1A6BB147}">
  <dimension ref="A1:T30"/>
  <sheetViews>
    <sheetView view="pageLayout" topLeftCell="A26" zoomScaleNormal="100" workbookViewId="0">
      <selection activeCell="L35" sqref="L35"/>
    </sheetView>
  </sheetViews>
  <sheetFormatPr defaultRowHeight="15" x14ac:dyDescent="0.3"/>
  <cols>
    <col min="1" max="16384" width="9.140625" style="7"/>
  </cols>
  <sheetData>
    <row r="1" spans="1:20" ht="21" customHeight="1" thickBot="1" x14ac:dyDescent="0.35">
      <c r="A1" s="64" t="s">
        <v>20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20" ht="17.25" thickBo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20" ht="17.25" thickBot="1" x14ac:dyDescent="0.4">
      <c r="A3" s="40" t="s">
        <v>1</v>
      </c>
      <c r="B3" s="41"/>
      <c r="C3" s="41"/>
      <c r="D3" s="42"/>
      <c r="F3" s="40" t="s">
        <v>2</v>
      </c>
      <c r="G3" s="41"/>
      <c r="H3" s="41"/>
      <c r="I3" s="42"/>
      <c r="K3" s="40" t="s">
        <v>3</v>
      </c>
      <c r="L3" s="41"/>
      <c r="M3" s="41"/>
      <c r="N3" s="42"/>
      <c r="P3" s="43" t="s">
        <v>4</v>
      </c>
      <c r="Q3" s="44"/>
      <c r="R3" s="44"/>
      <c r="S3" s="44"/>
      <c r="T3" s="45"/>
    </row>
    <row r="4" spans="1:20" x14ac:dyDescent="0.3">
      <c r="P4" s="67" t="s">
        <v>51</v>
      </c>
      <c r="Q4" s="68"/>
      <c r="R4" s="68"/>
      <c r="S4" s="68"/>
      <c r="T4" s="69"/>
    </row>
    <row r="5" spans="1:20" x14ac:dyDescent="0.3">
      <c r="A5" s="10"/>
      <c r="B5" s="46" t="s">
        <v>17</v>
      </c>
      <c r="C5" s="46"/>
      <c r="D5" s="10"/>
      <c r="F5" s="10"/>
      <c r="G5" s="46" t="s">
        <v>22</v>
      </c>
      <c r="H5" s="46"/>
      <c r="I5" s="10"/>
      <c r="K5" s="10"/>
      <c r="L5" s="46" t="s">
        <v>17</v>
      </c>
      <c r="M5" s="46"/>
      <c r="N5" s="10"/>
      <c r="P5" s="13" t="s">
        <v>53</v>
      </c>
      <c r="T5" s="20"/>
    </row>
    <row r="6" spans="1:20" ht="16.5" x14ac:dyDescent="0.35">
      <c r="C6" s="47"/>
      <c r="D6" s="7">
        <v>1800</v>
      </c>
      <c r="G6" s="7">
        <v>18000</v>
      </c>
      <c r="H6" s="47"/>
      <c r="L6" s="6">
        <v>1800</v>
      </c>
      <c r="M6" s="47"/>
      <c r="P6" s="13" t="s">
        <v>54</v>
      </c>
      <c r="T6" s="20"/>
    </row>
    <row r="7" spans="1:20" x14ac:dyDescent="0.3">
      <c r="C7" s="47"/>
      <c r="H7" s="47"/>
      <c r="M7" s="47"/>
      <c r="P7" s="13" t="s">
        <v>56</v>
      </c>
      <c r="T7" s="20"/>
    </row>
    <row r="8" spans="1:20" x14ac:dyDescent="0.3">
      <c r="P8" s="70"/>
      <c r="T8" s="20"/>
    </row>
    <row r="9" spans="1:20" x14ac:dyDescent="0.3">
      <c r="P9" s="70" t="s">
        <v>55</v>
      </c>
      <c r="T9" s="20"/>
    </row>
    <row r="10" spans="1:20" x14ac:dyDescent="0.3">
      <c r="A10" s="10"/>
      <c r="B10" s="46" t="s">
        <v>58</v>
      </c>
      <c r="C10" s="46"/>
      <c r="D10" s="10"/>
      <c r="F10" s="10"/>
      <c r="G10" s="46" t="s">
        <v>59</v>
      </c>
      <c r="H10" s="46"/>
      <c r="I10" s="10"/>
      <c r="K10" s="10"/>
      <c r="L10" s="46" t="s">
        <v>60</v>
      </c>
      <c r="M10" s="46"/>
      <c r="N10" s="10"/>
      <c r="P10" s="13" t="s">
        <v>21</v>
      </c>
      <c r="T10" s="20"/>
    </row>
    <row r="11" spans="1:20" ht="16.5" x14ac:dyDescent="0.35">
      <c r="B11" s="7">
        <v>8100</v>
      </c>
      <c r="C11" s="47"/>
      <c r="H11" s="47"/>
      <c r="I11" s="7">
        <v>18000</v>
      </c>
      <c r="L11" s="6"/>
      <c r="M11" s="47"/>
      <c r="N11" s="7">
        <v>8100</v>
      </c>
      <c r="P11" s="14" t="s">
        <v>57</v>
      </c>
      <c r="Q11" s="9"/>
      <c r="R11" s="9"/>
      <c r="S11" s="9"/>
      <c r="T11" s="48"/>
    </row>
    <row r="12" spans="1:20" ht="16.5" x14ac:dyDescent="0.35">
      <c r="C12" s="47"/>
      <c r="H12" s="47"/>
      <c r="L12" s="6"/>
      <c r="M12" s="47"/>
      <c r="N12" s="7">
        <v>18000</v>
      </c>
    </row>
    <row r="13" spans="1:20" ht="17.25" thickBot="1" x14ac:dyDescent="0.4">
      <c r="L13" s="6"/>
      <c r="N13" s="71">
        <f>N11+N12</f>
        <v>26100</v>
      </c>
    </row>
    <row r="14" spans="1:20" ht="15.75" thickTop="1" x14ac:dyDescent="0.3"/>
    <row r="15" spans="1:20" x14ac:dyDescent="0.3">
      <c r="A15" s="10"/>
      <c r="B15" s="46" t="s">
        <v>19</v>
      </c>
      <c r="C15" s="46"/>
      <c r="D15" s="10"/>
      <c r="F15" s="10"/>
      <c r="G15" s="46"/>
      <c r="H15" s="46"/>
      <c r="I15" s="10"/>
      <c r="K15" s="10"/>
      <c r="L15" s="46" t="s">
        <v>19</v>
      </c>
      <c r="M15" s="46"/>
      <c r="N15" s="10"/>
    </row>
    <row r="16" spans="1:20" ht="16.5" x14ac:dyDescent="0.35">
      <c r="C16" s="47"/>
      <c r="D16" s="7">
        <f>B11-D6</f>
        <v>6300</v>
      </c>
      <c r="H16" s="47"/>
      <c r="L16" s="6">
        <v>6300</v>
      </c>
      <c r="M16" s="47"/>
      <c r="N16" s="6"/>
    </row>
    <row r="17" spans="1:14" x14ac:dyDescent="0.3">
      <c r="C17" s="47"/>
      <c r="H17" s="47"/>
      <c r="M17" s="47"/>
    </row>
    <row r="18" spans="1:14" x14ac:dyDescent="0.3">
      <c r="C18" s="47"/>
      <c r="H18" s="47"/>
      <c r="M18" s="47"/>
    </row>
    <row r="20" spans="1:14" x14ac:dyDescent="0.3">
      <c r="K20" s="10"/>
      <c r="L20" s="46" t="s">
        <v>22</v>
      </c>
      <c r="M20" s="46"/>
      <c r="N20" s="10"/>
    </row>
    <row r="21" spans="1:14" ht="16.5" x14ac:dyDescent="0.35">
      <c r="L21" s="6">
        <v>18000</v>
      </c>
      <c r="M21" s="47"/>
    </row>
    <row r="22" spans="1:14" x14ac:dyDescent="0.3">
      <c r="M22" s="47"/>
    </row>
    <row r="24" spans="1:14" ht="16.5" x14ac:dyDescent="0.35">
      <c r="A24" s="50" t="s">
        <v>51</v>
      </c>
      <c r="F24" s="50" t="s">
        <v>55</v>
      </c>
    </row>
    <row r="25" spans="1:14" x14ac:dyDescent="0.3">
      <c r="A25" s="7" t="s">
        <v>117</v>
      </c>
      <c r="F25" s="49" t="s">
        <v>24</v>
      </c>
    </row>
    <row r="26" spans="1:14" x14ac:dyDescent="0.3">
      <c r="A26" s="7" t="s">
        <v>118</v>
      </c>
      <c r="F26" s="49" t="s">
        <v>26</v>
      </c>
    </row>
    <row r="27" spans="1:14" x14ac:dyDescent="0.3">
      <c r="A27" s="7" t="s">
        <v>119</v>
      </c>
      <c r="F27" s="49" t="s">
        <v>27</v>
      </c>
    </row>
    <row r="29" spans="1:14" x14ac:dyDescent="0.3">
      <c r="A29" s="7" t="s">
        <v>120</v>
      </c>
    </row>
    <row r="30" spans="1:14" x14ac:dyDescent="0.3">
      <c r="A30" s="7" t="s">
        <v>121</v>
      </c>
    </row>
  </sheetData>
  <mergeCells count="16">
    <mergeCell ref="P4:T4"/>
    <mergeCell ref="A1:N1"/>
    <mergeCell ref="A3:D3"/>
    <mergeCell ref="F3:I3"/>
    <mergeCell ref="K3:N3"/>
    <mergeCell ref="P3:T3"/>
    <mergeCell ref="B15:C15"/>
    <mergeCell ref="G15:H15"/>
    <mergeCell ref="L15:M15"/>
    <mergeCell ref="L20:M20"/>
    <mergeCell ref="B5:C5"/>
    <mergeCell ref="G5:H5"/>
    <mergeCell ref="L5:M5"/>
    <mergeCell ref="B10:C10"/>
    <mergeCell ref="G10:H10"/>
    <mergeCell ref="L10:M10"/>
  </mergeCells>
  <pageMargins left="0.7" right="0.7" top="0.75" bottom="0.75" header="0.3" footer="0.3"/>
  <pageSetup paperSize="9" orientation="landscape" r:id="rId1"/>
  <headerFooter>
    <oddHeader>&amp;L&amp;"Comic Sans MS,Regular"&amp;10Suspense&amp;R&amp;"Comic Sans MS,Regular"&amp;10T. O'Connell
2012</oddHeader>
    <oddFooter>&amp;L&amp;"Comic Sans MS,Regular"&amp;10Part A - Workings (Error iii)&amp;R&amp;"Comic Sans MS,Regular"&amp;10&amp;P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CDD95-BB97-4FCD-9FDA-3C30E840DFF1}">
  <dimension ref="A1:T21"/>
  <sheetViews>
    <sheetView view="pageLayout" zoomScaleNormal="100" workbookViewId="0">
      <selection activeCell="A18" sqref="A18:I21"/>
    </sheetView>
  </sheetViews>
  <sheetFormatPr defaultRowHeight="15" x14ac:dyDescent="0.3"/>
  <cols>
    <col min="1" max="16384" width="9.140625" style="7"/>
  </cols>
  <sheetData>
    <row r="1" spans="1:20" ht="21" customHeight="1" thickBot="1" x14ac:dyDescent="0.35">
      <c r="A1" s="64" t="s">
        <v>23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20" ht="17.25" thickBo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20" ht="17.25" thickBot="1" x14ac:dyDescent="0.4">
      <c r="A3" s="40" t="s">
        <v>1</v>
      </c>
      <c r="B3" s="41"/>
      <c r="C3" s="41"/>
      <c r="D3" s="42"/>
      <c r="F3" s="40" t="s">
        <v>2</v>
      </c>
      <c r="G3" s="41"/>
      <c r="H3" s="41"/>
      <c r="I3" s="42"/>
      <c r="K3" s="40" t="s">
        <v>3</v>
      </c>
      <c r="L3" s="41"/>
      <c r="M3" s="41"/>
      <c r="N3" s="42"/>
      <c r="P3" s="57" t="s">
        <v>4</v>
      </c>
      <c r="Q3" s="58"/>
      <c r="R3" s="58"/>
      <c r="S3" s="58"/>
      <c r="T3" s="59"/>
    </row>
    <row r="4" spans="1:20" x14ac:dyDescent="0.3">
      <c r="P4" s="60" t="s">
        <v>51</v>
      </c>
      <c r="T4" s="61"/>
    </row>
    <row r="5" spans="1:20" x14ac:dyDescent="0.3">
      <c r="A5" s="10"/>
      <c r="B5" s="52"/>
      <c r="C5" s="52"/>
      <c r="D5" s="10"/>
      <c r="F5" s="10"/>
      <c r="G5" s="52" t="s">
        <v>18</v>
      </c>
      <c r="H5" s="52"/>
      <c r="I5" s="10"/>
      <c r="K5" s="10"/>
      <c r="L5" s="52" t="str">
        <f>G5</f>
        <v>Drawings</v>
      </c>
      <c r="M5" s="52"/>
      <c r="N5" s="10"/>
      <c r="P5" s="47" t="s">
        <v>63</v>
      </c>
      <c r="T5" s="61"/>
    </row>
    <row r="6" spans="1:20" ht="16.5" x14ac:dyDescent="0.35">
      <c r="C6" s="47"/>
      <c r="G6" s="7">
        <v>980</v>
      </c>
      <c r="H6" s="47"/>
      <c r="L6" s="6">
        <f>G6</f>
        <v>980</v>
      </c>
      <c r="M6" s="47"/>
      <c r="N6" s="6"/>
      <c r="P6" s="47"/>
      <c r="T6" s="61"/>
    </row>
    <row r="7" spans="1:20" x14ac:dyDescent="0.3">
      <c r="C7" s="47"/>
      <c r="H7" s="47"/>
      <c r="M7" s="47"/>
      <c r="P7" s="60" t="s">
        <v>55</v>
      </c>
      <c r="T7" s="61"/>
    </row>
    <row r="8" spans="1:20" x14ac:dyDescent="0.3">
      <c r="P8" s="47" t="s">
        <v>16</v>
      </c>
      <c r="T8" s="61"/>
    </row>
    <row r="9" spans="1:20" x14ac:dyDescent="0.3">
      <c r="P9" s="47" t="s">
        <v>9</v>
      </c>
      <c r="T9" s="61"/>
    </row>
    <row r="10" spans="1:20" x14ac:dyDescent="0.3">
      <c r="A10" s="10"/>
      <c r="B10" s="52"/>
      <c r="C10" s="52"/>
      <c r="D10" s="10"/>
      <c r="F10" s="10"/>
      <c r="G10" s="52" t="s">
        <v>5</v>
      </c>
      <c r="H10" s="52"/>
      <c r="I10" s="10"/>
      <c r="K10" s="10"/>
      <c r="L10" s="52" t="str">
        <f>G10</f>
        <v>Debtor</v>
      </c>
      <c r="M10" s="52"/>
      <c r="N10" s="10"/>
      <c r="P10" s="62" t="s">
        <v>64</v>
      </c>
      <c r="Q10" s="10"/>
      <c r="R10" s="10"/>
      <c r="S10" s="10"/>
      <c r="T10" s="63"/>
    </row>
    <row r="11" spans="1:20" ht="16.5" x14ac:dyDescent="0.35">
      <c r="C11" s="47"/>
      <c r="H11" s="47"/>
      <c r="I11" s="7">
        <v>1100</v>
      </c>
      <c r="L11" s="6"/>
      <c r="M11" s="47"/>
      <c r="N11" s="6">
        <v>1100</v>
      </c>
    </row>
    <row r="12" spans="1:20" x14ac:dyDescent="0.3">
      <c r="C12" s="47"/>
      <c r="H12" s="47"/>
      <c r="M12" s="47"/>
    </row>
    <row r="14" spans="1:20" x14ac:dyDescent="0.3">
      <c r="A14" s="10"/>
      <c r="B14" s="52"/>
      <c r="C14" s="52"/>
      <c r="D14" s="10"/>
      <c r="F14" s="10"/>
      <c r="G14" s="52" t="s">
        <v>11</v>
      </c>
      <c r="H14" s="52"/>
      <c r="I14" s="10"/>
      <c r="K14" s="10"/>
      <c r="L14" s="52" t="str">
        <f>G14</f>
        <v>Discount</v>
      </c>
      <c r="M14" s="52"/>
      <c r="N14" s="10"/>
    </row>
    <row r="15" spans="1:20" ht="16.5" x14ac:dyDescent="0.35">
      <c r="C15" s="47"/>
      <c r="G15" s="7">
        <f>I11-G6</f>
        <v>120</v>
      </c>
      <c r="H15" s="47"/>
      <c r="L15" s="6">
        <f>G15</f>
        <v>120</v>
      </c>
      <c r="M15" s="47"/>
      <c r="N15" s="6"/>
    </row>
    <row r="16" spans="1:20" x14ac:dyDescent="0.3">
      <c r="C16" s="47"/>
      <c r="H16" s="47"/>
      <c r="M16" s="47"/>
    </row>
    <row r="18" spans="1:6" ht="16.5" x14ac:dyDescent="0.35">
      <c r="A18" s="50" t="s">
        <v>51</v>
      </c>
      <c r="F18" s="50" t="s">
        <v>55</v>
      </c>
    </row>
    <row r="19" spans="1:6" x14ac:dyDescent="0.3">
      <c r="A19" s="7" t="s">
        <v>63</v>
      </c>
      <c r="F19" s="49" t="s">
        <v>24</v>
      </c>
    </row>
    <row r="20" spans="1:6" x14ac:dyDescent="0.3">
      <c r="F20" s="49" t="s">
        <v>26</v>
      </c>
    </row>
    <row r="21" spans="1:6" x14ac:dyDescent="0.3">
      <c r="F21" s="49" t="s">
        <v>27</v>
      </c>
    </row>
  </sheetData>
  <mergeCells count="5">
    <mergeCell ref="A1:N1"/>
    <mergeCell ref="A3:D3"/>
    <mergeCell ref="F3:I3"/>
    <mergeCell ref="K3:N3"/>
    <mergeCell ref="P3:T3"/>
  </mergeCells>
  <pageMargins left="0.7" right="0.7" top="0.75" bottom="0.75" header="0.3" footer="0.3"/>
  <pageSetup paperSize="9" orientation="landscape" r:id="rId1"/>
  <headerFooter>
    <oddHeader>&amp;L&amp;"Comic Sans MS,Regular"&amp;10Suspense&amp;R&amp;"Comic Sans MS,Regular"&amp;10T. O'Connell
2012</oddHeader>
    <oddFooter>&amp;L&amp;"Comic Sans MS,Regular"&amp;10Part A - Workings (Error iv)&amp;R&amp;"Comic Sans MS,Regular"&amp;10&amp;P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B1E7F-378F-441E-8EB6-6678B54998CF}">
  <dimension ref="A1:N26"/>
  <sheetViews>
    <sheetView view="pageLayout" zoomScaleNormal="100" workbookViewId="0">
      <selection activeCell="A18" sqref="A18:I21"/>
    </sheetView>
  </sheetViews>
  <sheetFormatPr defaultRowHeight="15" x14ac:dyDescent="0.3"/>
  <cols>
    <col min="1" max="16384" width="9.140625" style="7"/>
  </cols>
  <sheetData>
    <row r="1" spans="1:14" ht="21" customHeight="1" thickBot="1" x14ac:dyDescent="0.35">
      <c r="A1" s="53" t="s">
        <v>65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5"/>
    </row>
    <row r="2" spans="1:14" ht="17.25" thickBo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7.25" thickBot="1" x14ac:dyDescent="0.4">
      <c r="A3" s="40" t="s">
        <v>1</v>
      </c>
      <c r="B3" s="41"/>
      <c r="C3" s="41"/>
      <c r="D3" s="42"/>
      <c r="F3" s="40" t="s">
        <v>2</v>
      </c>
      <c r="G3" s="41"/>
      <c r="H3" s="41"/>
      <c r="I3" s="42"/>
      <c r="K3" s="40" t="s">
        <v>3</v>
      </c>
      <c r="L3" s="41"/>
      <c r="M3" s="41"/>
      <c r="N3" s="42"/>
    </row>
    <row r="5" spans="1:14" x14ac:dyDescent="0.3">
      <c r="A5" s="10"/>
      <c r="B5" s="46"/>
      <c r="C5" s="46"/>
      <c r="D5" s="10"/>
      <c r="F5" s="10"/>
      <c r="G5" s="46" t="s">
        <v>25</v>
      </c>
      <c r="H5" s="46"/>
      <c r="I5" s="10"/>
      <c r="K5" s="10"/>
      <c r="L5" s="46" t="s">
        <v>25</v>
      </c>
      <c r="M5" s="46"/>
      <c r="N5" s="10"/>
    </row>
    <row r="6" spans="1:14" ht="16.5" x14ac:dyDescent="0.35">
      <c r="C6" s="47"/>
      <c r="H6" s="47"/>
      <c r="I6" s="7">
        <v>3600</v>
      </c>
      <c r="L6" s="6"/>
      <c r="M6" s="47"/>
      <c r="N6" s="6">
        <v>3600</v>
      </c>
    </row>
    <row r="7" spans="1:14" x14ac:dyDescent="0.3">
      <c r="C7" s="47"/>
      <c r="H7" s="47"/>
      <c r="M7" s="47"/>
    </row>
    <row r="9" spans="1:14" x14ac:dyDescent="0.3">
      <c r="A9" s="10"/>
      <c r="B9" s="46"/>
      <c r="C9" s="46"/>
      <c r="D9" s="10"/>
      <c r="F9" s="10"/>
      <c r="G9" s="46" t="s">
        <v>70</v>
      </c>
      <c r="H9" s="46"/>
      <c r="I9" s="10"/>
      <c r="K9" s="10"/>
      <c r="L9" s="46" t="s">
        <v>68</v>
      </c>
      <c r="M9" s="46"/>
      <c r="N9" s="10"/>
    </row>
    <row r="10" spans="1:14" ht="16.5" x14ac:dyDescent="0.35">
      <c r="C10" s="47"/>
      <c r="F10" s="7" t="s">
        <v>72</v>
      </c>
      <c r="G10" s="7">
        <v>2400</v>
      </c>
      <c r="H10" s="47"/>
      <c r="L10" s="6">
        <v>2400</v>
      </c>
      <c r="M10" s="47"/>
      <c r="N10" s="6"/>
    </row>
    <row r="11" spans="1:14" ht="16.5" x14ac:dyDescent="0.35">
      <c r="C11" s="47"/>
      <c r="H11" s="47"/>
      <c r="L11" s="6"/>
      <c r="M11" s="47"/>
    </row>
    <row r="13" spans="1:14" x14ac:dyDescent="0.3">
      <c r="A13" s="10"/>
      <c r="B13" s="46"/>
      <c r="C13" s="46"/>
      <c r="D13" s="10"/>
      <c r="F13" s="10"/>
      <c r="G13" s="46" t="s">
        <v>71</v>
      </c>
      <c r="H13" s="46"/>
      <c r="I13" s="10"/>
      <c r="K13" s="10"/>
      <c r="L13" s="46" t="s">
        <v>71</v>
      </c>
      <c r="M13" s="46"/>
      <c r="N13" s="10"/>
    </row>
    <row r="14" spans="1:14" ht="16.5" x14ac:dyDescent="0.35">
      <c r="C14" s="47"/>
      <c r="F14" s="7" t="s">
        <v>73</v>
      </c>
      <c r="G14" s="7">
        <v>1200</v>
      </c>
      <c r="H14" s="47"/>
      <c r="I14" s="6"/>
      <c r="L14" s="6">
        <v>1200</v>
      </c>
      <c r="M14" s="47"/>
      <c r="N14" s="6"/>
    </row>
    <row r="15" spans="1:14" x14ac:dyDescent="0.3">
      <c r="C15" s="47"/>
      <c r="H15" s="47"/>
      <c r="M15" s="47"/>
    </row>
    <row r="18" spans="1:9" ht="16.5" x14ac:dyDescent="0.35">
      <c r="A18" s="50" t="s">
        <v>51</v>
      </c>
      <c r="F18" s="50" t="s">
        <v>55</v>
      </c>
    </row>
    <row r="19" spans="1:9" x14ac:dyDescent="0.3">
      <c r="A19" s="7" t="s">
        <v>63</v>
      </c>
      <c r="F19" s="49" t="s">
        <v>24</v>
      </c>
    </row>
    <row r="20" spans="1:9" x14ac:dyDescent="0.3">
      <c r="F20" s="49" t="s">
        <v>66</v>
      </c>
    </row>
    <row r="21" spans="1:9" x14ac:dyDescent="0.3">
      <c r="F21" s="49" t="s">
        <v>67</v>
      </c>
    </row>
    <row r="24" spans="1:9" x14ac:dyDescent="0.3">
      <c r="F24" s="26">
        <v>3600</v>
      </c>
      <c r="H24" s="7" t="s">
        <v>115</v>
      </c>
      <c r="I24" s="7">
        <v>2400</v>
      </c>
    </row>
    <row r="25" spans="1:9" x14ac:dyDescent="0.3">
      <c r="F25" s="11">
        <v>18</v>
      </c>
      <c r="H25" s="7" t="s">
        <v>116</v>
      </c>
      <c r="I25" s="7">
        <v>1200</v>
      </c>
    </row>
    <row r="26" spans="1:9" x14ac:dyDescent="0.3">
      <c r="F26" s="7">
        <v>200</v>
      </c>
    </row>
  </sheetData>
  <mergeCells count="13">
    <mergeCell ref="B5:C5"/>
    <mergeCell ref="G5:H5"/>
    <mergeCell ref="L5:M5"/>
    <mergeCell ref="A1:N1"/>
    <mergeCell ref="A3:D3"/>
    <mergeCell ref="F3:I3"/>
    <mergeCell ref="K3:N3"/>
    <mergeCell ref="B9:C9"/>
    <mergeCell ref="G9:H9"/>
    <mergeCell ref="L9:M9"/>
    <mergeCell ref="B13:C13"/>
    <mergeCell ref="G13:H13"/>
    <mergeCell ref="L13:M13"/>
  </mergeCells>
  <pageMargins left="0.7" right="0.7" top="0.75" bottom="0.75" header="0.3" footer="0.3"/>
  <pageSetup paperSize="9" orientation="landscape" r:id="rId1"/>
  <headerFooter>
    <oddHeader>&amp;L&amp;"Comic Sans MS,Regular"&amp;10Suspense&amp;R&amp;"Comic Sans MS,Regular"&amp;10T. O'Connell
2012</oddHeader>
    <oddFooter>&amp;L&amp;"Comic Sans MS,Regular"&amp;10Part A - Workings (Error v)&amp;R&amp;"Comic Sans MS,Regular"&amp;10&amp;P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92DCB-92D5-4BC6-86FE-3EA5297F83BA}">
  <dimension ref="A1:I44"/>
  <sheetViews>
    <sheetView view="pageLayout" zoomScaleNormal="100" workbookViewId="0">
      <selection activeCell="F54" sqref="F54"/>
    </sheetView>
  </sheetViews>
  <sheetFormatPr defaultRowHeight="15" x14ac:dyDescent="0.3"/>
  <cols>
    <col min="1" max="16384" width="9.140625" style="7"/>
  </cols>
  <sheetData>
    <row r="1" spans="1:9" ht="17.25" thickBot="1" x14ac:dyDescent="0.4">
      <c r="A1" s="37" t="s">
        <v>106</v>
      </c>
      <c r="B1" s="38"/>
      <c r="C1" s="38"/>
      <c r="D1" s="38"/>
      <c r="E1" s="38"/>
      <c r="F1" s="38"/>
      <c r="G1" s="38"/>
      <c r="H1" s="38"/>
      <c r="I1" s="39"/>
    </row>
    <row r="2" spans="1:9" ht="16.5" x14ac:dyDescent="0.35">
      <c r="A2" s="7" t="s">
        <v>61</v>
      </c>
      <c r="C2" s="12" t="s">
        <v>30</v>
      </c>
      <c r="D2" s="12" t="s">
        <v>31</v>
      </c>
    </row>
    <row r="3" spans="1:9" x14ac:dyDescent="0.3">
      <c r="A3" s="7" t="s">
        <v>29</v>
      </c>
      <c r="C3" s="7">
        <v>1050</v>
      </c>
    </row>
    <row r="4" spans="1:9" x14ac:dyDescent="0.3">
      <c r="A4" s="7" t="s">
        <v>8</v>
      </c>
      <c r="D4" s="7">
        <v>900</v>
      </c>
    </row>
    <row r="5" spans="1:9" x14ac:dyDescent="0.3">
      <c r="A5" s="7" t="s">
        <v>11</v>
      </c>
      <c r="D5" s="7">
        <v>150</v>
      </c>
    </row>
    <row r="6" spans="1:9" x14ac:dyDescent="0.3">
      <c r="A6" s="7" t="s">
        <v>29</v>
      </c>
      <c r="D6" s="7">
        <v>1050</v>
      </c>
    </row>
    <row r="7" spans="1:9" x14ac:dyDescent="0.3">
      <c r="A7" s="7" t="s">
        <v>12</v>
      </c>
      <c r="C7" s="7">
        <v>1050</v>
      </c>
    </row>
    <row r="8" spans="1:9" ht="16.5" x14ac:dyDescent="0.35">
      <c r="A8" s="35" t="s">
        <v>104</v>
      </c>
    </row>
    <row r="9" spans="1:9" ht="16.5" x14ac:dyDescent="0.35">
      <c r="A9" s="35" t="s">
        <v>105</v>
      </c>
    </row>
    <row r="10" spans="1:9" ht="17.25" thickBot="1" x14ac:dyDescent="0.4">
      <c r="A10" s="35"/>
    </row>
    <row r="11" spans="1:9" ht="17.25" thickBot="1" x14ac:dyDescent="0.4">
      <c r="A11" s="37" t="s">
        <v>107</v>
      </c>
      <c r="B11" s="38"/>
      <c r="C11" s="38"/>
      <c r="D11" s="38"/>
      <c r="E11" s="38"/>
      <c r="F11" s="38"/>
      <c r="G11" s="38"/>
      <c r="H11" s="38"/>
      <c r="I11" s="39"/>
    </row>
    <row r="12" spans="1:9" ht="16.5" x14ac:dyDescent="0.35">
      <c r="A12" s="7" t="s">
        <v>35</v>
      </c>
      <c r="C12" s="12" t="s">
        <v>30</v>
      </c>
      <c r="D12" s="12" t="s">
        <v>31</v>
      </c>
    </row>
    <row r="13" spans="1:9" x14ac:dyDescent="0.3">
      <c r="A13" s="7" t="s">
        <v>14</v>
      </c>
      <c r="C13" s="7">
        <v>2000</v>
      </c>
    </row>
    <row r="14" spans="1:9" x14ac:dyDescent="0.3">
      <c r="A14" s="7" t="s">
        <v>17</v>
      </c>
      <c r="C14" s="7">
        <v>2000</v>
      </c>
    </row>
    <row r="15" spans="1:9" x14ac:dyDescent="0.3">
      <c r="A15" s="7" t="s">
        <v>19</v>
      </c>
      <c r="D15" s="7">
        <v>4000</v>
      </c>
    </row>
    <row r="16" spans="1:9" x14ac:dyDescent="0.3">
      <c r="A16" s="7" t="s">
        <v>15</v>
      </c>
      <c r="C16" s="7">
        <v>800</v>
      </c>
    </row>
    <row r="17" spans="1:9" x14ac:dyDescent="0.3">
      <c r="A17" s="7" t="s">
        <v>18</v>
      </c>
      <c r="C17" s="7">
        <v>1200</v>
      </c>
    </row>
    <row r="18" spans="1:9" x14ac:dyDescent="0.3">
      <c r="A18" s="7" t="s">
        <v>46</v>
      </c>
      <c r="D18" s="7">
        <v>2000</v>
      </c>
    </row>
    <row r="19" spans="1:9" ht="16.5" x14ac:dyDescent="0.35">
      <c r="A19" s="35" t="s">
        <v>102</v>
      </c>
    </row>
    <row r="20" spans="1:9" ht="16.5" x14ac:dyDescent="0.35">
      <c r="A20" s="35" t="s">
        <v>103</v>
      </c>
    </row>
    <row r="21" spans="1:9" ht="15.75" thickBot="1" x14ac:dyDescent="0.35"/>
    <row r="22" spans="1:9" ht="17.25" thickBot="1" x14ac:dyDescent="0.4">
      <c r="A22" s="37" t="s">
        <v>108</v>
      </c>
      <c r="B22" s="38"/>
      <c r="C22" s="38"/>
      <c r="D22" s="38"/>
      <c r="E22" s="38"/>
      <c r="F22" s="38"/>
      <c r="G22" s="38"/>
      <c r="H22" s="38"/>
      <c r="I22" s="39"/>
    </row>
    <row r="23" spans="1:9" ht="16.5" x14ac:dyDescent="0.35">
      <c r="A23" s="7" t="s">
        <v>33</v>
      </c>
      <c r="C23" s="12" t="s">
        <v>30</v>
      </c>
      <c r="D23" s="12" t="s">
        <v>31</v>
      </c>
    </row>
    <row r="24" spans="1:9" x14ac:dyDescent="0.3">
      <c r="A24" s="7" t="s">
        <v>17</v>
      </c>
      <c r="C24" s="7">
        <v>1800</v>
      </c>
    </row>
    <row r="25" spans="1:9" x14ac:dyDescent="0.3">
      <c r="A25" s="7" t="s">
        <v>14</v>
      </c>
      <c r="D25" s="7">
        <v>26100</v>
      </c>
    </row>
    <row r="26" spans="1:9" x14ac:dyDescent="0.3">
      <c r="A26" s="7" t="s">
        <v>19</v>
      </c>
      <c r="C26" s="7">
        <v>6300</v>
      </c>
    </row>
    <row r="27" spans="1:9" x14ac:dyDescent="0.3">
      <c r="A27" s="7" t="s">
        <v>22</v>
      </c>
      <c r="C27" s="7">
        <v>18000</v>
      </c>
    </row>
    <row r="28" spans="1:9" ht="16.5" x14ac:dyDescent="0.35">
      <c r="A28" s="35" t="s">
        <v>62</v>
      </c>
    </row>
    <row r="29" spans="1:9" ht="15.75" thickBot="1" x14ac:dyDescent="0.35"/>
    <row r="30" spans="1:9" ht="17.25" thickBot="1" x14ac:dyDescent="0.4">
      <c r="A30" s="37" t="s">
        <v>109</v>
      </c>
      <c r="B30" s="38"/>
      <c r="C30" s="38"/>
      <c r="D30" s="38"/>
      <c r="E30" s="38"/>
      <c r="F30" s="38"/>
      <c r="G30" s="38"/>
      <c r="H30" s="38"/>
      <c r="I30" s="39"/>
    </row>
    <row r="31" spans="1:9" ht="16.5" x14ac:dyDescent="0.3">
      <c r="A31" s="7" t="s">
        <v>34</v>
      </c>
      <c r="C31" s="36" t="s">
        <v>30</v>
      </c>
      <c r="D31" s="36" t="s">
        <v>31</v>
      </c>
    </row>
    <row r="32" spans="1:9" x14ac:dyDescent="0.3">
      <c r="A32" s="7" t="s">
        <v>18</v>
      </c>
      <c r="C32" s="7">
        <v>980</v>
      </c>
    </row>
    <row r="33" spans="1:9" x14ac:dyDescent="0.3">
      <c r="A33" s="7" t="s">
        <v>29</v>
      </c>
      <c r="D33" s="7">
        <v>1100</v>
      </c>
    </row>
    <row r="34" spans="1:9" x14ac:dyDescent="0.3">
      <c r="A34" s="7" t="s">
        <v>11</v>
      </c>
      <c r="C34" s="7">
        <v>120</v>
      </c>
    </row>
    <row r="35" spans="1:9" ht="16.5" x14ac:dyDescent="0.35">
      <c r="A35" s="35" t="s">
        <v>112</v>
      </c>
    </row>
    <row r="36" spans="1:9" ht="16.5" x14ac:dyDescent="0.35">
      <c r="A36" s="35" t="s">
        <v>110</v>
      </c>
    </row>
    <row r="37" spans="1:9" ht="17.25" thickBot="1" x14ac:dyDescent="0.4">
      <c r="A37" s="35"/>
    </row>
    <row r="38" spans="1:9" ht="17.25" thickBot="1" x14ac:dyDescent="0.4">
      <c r="A38" s="37" t="s">
        <v>111</v>
      </c>
      <c r="B38" s="38"/>
      <c r="C38" s="38"/>
      <c r="D38" s="38"/>
      <c r="E38" s="38"/>
      <c r="F38" s="38"/>
      <c r="G38" s="38"/>
      <c r="H38" s="38"/>
      <c r="I38" s="39"/>
    </row>
    <row r="39" spans="1:9" ht="16.5" x14ac:dyDescent="0.35">
      <c r="A39" s="7" t="s">
        <v>69</v>
      </c>
      <c r="C39" s="12" t="s">
        <v>30</v>
      </c>
      <c r="D39" s="12" t="s">
        <v>31</v>
      </c>
    </row>
    <row r="40" spans="1:9" x14ac:dyDescent="0.3">
      <c r="A40" s="7" t="s">
        <v>25</v>
      </c>
      <c r="D40" s="7">
        <v>3600</v>
      </c>
    </row>
    <row r="41" spans="1:9" x14ac:dyDescent="0.3">
      <c r="A41" s="7" t="s">
        <v>70</v>
      </c>
      <c r="C41" s="7">
        <v>2400</v>
      </c>
    </row>
    <row r="42" spans="1:9" x14ac:dyDescent="0.3">
      <c r="A42" s="7" t="s">
        <v>71</v>
      </c>
      <c r="C42" s="7">
        <v>1200</v>
      </c>
    </row>
    <row r="43" spans="1:9" ht="16.5" x14ac:dyDescent="0.35">
      <c r="A43" s="35" t="s">
        <v>113</v>
      </c>
    </row>
    <row r="44" spans="1:9" x14ac:dyDescent="0.3">
      <c r="A44" s="7" t="s">
        <v>114</v>
      </c>
    </row>
  </sheetData>
  <mergeCells count="5">
    <mergeCell ref="A1:I1"/>
    <mergeCell ref="A11:I11"/>
    <mergeCell ref="A22:I22"/>
    <mergeCell ref="A30:I30"/>
    <mergeCell ref="A38:I38"/>
  </mergeCells>
  <pageMargins left="0.7" right="0.7" top="0.75" bottom="0.75" header="0.3" footer="0.3"/>
  <pageSetup paperSize="9" orientation="portrait" r:id="rId1"/>
  <headerFooter>
    <oddHeader>&amp;L&amp;"Comic Sans MS,Regular"&amp;10Suspense&amp;R&amp;"Comic Sans MS,Regular"&amp;10T. O'Connell
2012</oddHeader>
    <oddFooter>&amp;L&amp;"Comic Sans MS,Regular"&amp;10Part A - Journal Entries&amp;R&amp;"Comic Sans MS,Regular"&amp;10&amp;P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4F5B8-F3C1-480F-A82C-93A17C3A65DE}">
  <dimension ref="A1:D5"/>
  <sheetViews>
    <sheetView tabSelected="1" view="pageLayout" zoomScaleNormal="100" workbookViewId="0">
      <selection activeCell="G49" sqref="G49"/>
    </sheetView>
  </sheetViews>
  <sheetFormatPr defaultRowHeight="16.5" x14ac:dyDescent="0.3"/>
  <cols>
    <col min="1" max="16384" width="9.140625" style="4"/>
  </cols>
  <sheetData>
    <row r="1" spans="1:4" x14ac:dyDescent="0.3">
      <c r="B1" s="29" t="s">
        <v>19</v>
      </c>
      <c r="C1" s="29"/>
    </row>
    <row r="2" spans="1:4" x14ac:dyDescent="0.3">
      <c r="A2" s="5"/>
      <c r="B2" s="30"/>
      <c r="C2" s="31" t="s">
        <v>100</v>
      </c>
      <c r="D2" s="30">
        <v>2300</v>
      </c>
    </row>
    <row r="3" spans="1:4" x14ac:dyDescent="0.3">
      <c r="A3" s="4" t="s">
        <v>33</v>
      </c>
      <c r="B3" s="33">
        <v>6300</v>
      </c>
      <c r="C3" s="32" t="s">
        <v>35</v>
      </c>
      <c r="D3" s="33">
        <v>4000</v>
      </c>
    </row>
    <row r="4" spans="1:4" x14ac:dyDescent="0.3">
      <c r="C4" s="32"/>
    </row>
    <row r="5" spans="1:4" x14ac:dyDescent="0.3">
      <c r="B5" s="34">
        <f>B3</f>
        <v>6300</v>
      </c>
      <c r="C5" s="32"/>
      <c r="D5" s="34">
        <f>D3+D2</f>
        <v>6300</v>
      </c>
    </row>
  </sheetData>
  <mergeCells count="1">
    <mergeCell ref="B1:C1"/>
  </mergeCells>
  <pageMargins left="0.7" right="0.7" top="0.75" bottom="0.75" header="0.3" footer="0.3"/>
  <pageSetup paperSize="9" orientation="portrait" r:id="rId1"/>
  <headerFooter>
    <oddHeader>&amp;L&amp;"Comic Sans MS,Regular"&amp;10Suspense&amp;R&amp;"Comic Sans MS,Regular"T. O'Connell
2012</oddHeader>
    <oddFooter>&amp;L&amp;"Comic Sans MS,Regular"&amp;10Part B - Suspense Account&amp;R&amp;"Comic Sans MS,Regular"&amp;10&amp;P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C38C2-0CB1-4AAD-A15E-7678579A3EC6}">
  <dimension ref="A1:F26"/>
  <sheetViews>
    <sheetView view="pageLayout" zoomScaleNormal="100" workbookViewId="0">
      <selection sqref="A1:C1"/>
    </sheetView>
  </sheetViews>
  <sheetFormatPr defaultRowHeight="15" x14ac:dyDescent="0.3"/>
  <cols>
    <col min="1" max="1" width="14.42578125" style="7" customWidth="1"/>
    <col min="2" max="16384" width="9.140625" style="7"/>
  </cols>
  <sheetData>
    <row r="1" spans="1:6" ht="16.5" x14ac:dyDescent="0.35">
      <c r="A1" s="28" t="s">
        <v>93</v>
      </c>
      <c r="B1" s="28"/>
      <c r="C1" s="28"/>
    </row>
    <row r="3" spans="1:6" x14ac:dyDescent="0.3">
      <c r="A3" s="7" t="s">
        <v>36</v>
      </c>
      <c r="B3" s="13"/>
      <c r="C3" s="16">
        <v>95000</v>
      </c>
      <c r="E3" s="27" t="s">
        <v>37</v>
      </c>
      <c r="F3" s="27"/>
    </row>
    <row r="4" spans="1:6" ht="16.5" x14ac:dyDescent="0.35">
      <c r="A4" s="24" t="s">
        <v>37</v>
      </c>
      <c r="B4" s="13"/>
      <c r="C4" s="16"/>
      <c r="E4" s="7" t="s">
        <v>89</v>
      </c>
    </row>
    <row r="5" spans="1:6" x14ac:dyDescent="0.3">
      <c r="A5" s="7" t="s">
        <v>74</v>
      </c>
      <c r="B5" s="14">
        <v>150</v>
      </c>
      <c r="C5" s="18">
        <f>B5</f>
        <v>150</v>
      </c>
      <c r="E5" s="7" t="s">
        <v>90</v>
      </c>
    </row>
    <row r="6" spans="1:6" x14ac:dyDescent="0.3">
      <c r="B6" s="13"/>
      <c r="C6" s="16">
        <f>C3+C5</f>
        <v>95150</v>
      </c>
    </row>
    <row r="7" spans="1:6" ht="16.5" x14ac:dyDescent="0.35">
      <c r="A7" s="24" t="s">
        <v>39</v>
      </c>
      <c r="B7" s="13"/>
      <c r="C7" s="16"/>
      <c r="E7" s="27" t="s">
        <v>39</v>
      </c>
      <c r="F7" s="27"/>
    </row>
    <row r="8" spans="1:6" x14ac:dyDescent="0.3">
      <c r="A8" s="7" t="s">
        <v>77</v>
      </c>
      <c r="B8" s="13">
        <v>1050</v>
      </c>
      <c r="C8" s="16"/>
      <c r="E8" s="7" t="s">
        <v>91</v>
      </c>
    </row>
    <row r="9" spans="1:6" x14ac:dyDescent="0.3">
      <c r="A9" s="7" t="s">
        <v>40</v>
      </c>
      <c r="B9" s="13">
        <v>800</v>
      </c>
      <c r="C9" s="16"/>
      <c r="E9" s="7" t="s">
        <v>92</v>
      </c>
    </row>
    <row r="10" spans="1:6" x14ac:dyDescent="0.3">
      <c r="A10" s="7" t="s">
        <v>76</v>
      </c>
      <c r="B10" s="13">
        <v>18000</v>
      </c>
      <c r="C10" s="16"/>
    </row>
    <row r="11" spans="1:6" x14ac:dyDescent="0.3">
      <c r="A11" s="7" t="s">
        <v>38</v>
      </c>
      <c r="B11" s="13">
        <v>120</v>
      </c>
      <c r="C11" s="16"/>
    </row>
    <row r="12" spans="1:6" x14ac:dyDescent="0.3">
      <c r="A12" s="7" t="s">
        <v>75</v>
      </c>
      <c r="B12" s="14">
        <v>2400</v>
      </c>
      <c r="C12" s="16">
        <f>SUM(B8:B12)</f>
        <v>22370</v>
      </c>
    </row>
    <row r="13" spans="1:6" ht="15.75" thickBot="1" x14ac:dyDescent="0.35">
      <c r="B13" s="13"/>
      <c r="C13" s="22">
        <f>C6-C12</f>
        <v>72780</v>
      </c>
    </row>
    <row r="14" spans="1:6" ht="15.75" thickTop="1" x14ac:dyDescent="0.3">
      <c r="B14" s="13"/>
      <c r="C14" s="16"/>
    </row>
    <row r="16" spans="1:6" x14ac:dyDescent="0.3">
      <c r="A16" s="27" t="s">
        <v>37</v>
      </c>
    </row>
    <row r="17" spans="1:1" x14ac:dyDescent="0.3">
      <c r="A17" s="7" t="s">
        <v>95</v>
      </c>
    </row>
    <row r="18" spans="1:1" x14ac:dyDescent="0.3">
      <c r="A18" s="7" t="s">
        <v>97</v>
      </c>
    </row>
    <row r="19" spans="1:1" x14ac:dyDescent="0.3">
      <c r="A19" s="7" t="s">
        <v>96</v>
      </c>
    </row>
    <row r="20" spans="1:1" x14ac:dyDescent="0.3">
      <c r="A20" s="7" t="s">
        <v>97</v>
      </c>
    </row>
    <row r="22" spans="1:1" x14ac:dyDescent="0.3">
      <c r="A22" s="27" t="s">
        <v>39</v>
      </c>
    </row>
    <row r="23" spans="1:1" x14ac:dyDescent="0.3">
      <c r="A23" s="7" t="s">
        <v>98</v>
      </c>
    </row>
    <row r="24" spans="1:1" x14ac:dyDescent="0.3">
      <c r="A24" s="7" t="s">
        <v>94</v>
      </c>
    </row>
    <row r="25" spans="1:1" x14ac:dyDescent="0.3">
      <c r="A25" s="7" t="s">
        <v>99</v>
      </c>
    </row>
    <row r="26" spans="1:1" x14ac:dyDescent="0.3">
      <c r="A26" s="7" t="s">
        <v>94</v>
      </c>
    </row>
  </sheetData>
  <mergeCells count="1">
    <mergeCell ref="A1:C1"/>
  </mergeCells>
  <pageMargins left="0.7" right="0.7" top="0.75" bottom="0.75" header="0.3" footer="0.3"/>
  <pageSetup paperSize="9" orientation="portrait" r:id="rId1"/>
  <headerFooter>
    <oddHeader>&amp;L&amp;"Comic Sans MS,Regular"&amp;10Suspense&amp;R&amp;"Comic Sans MS,Regular"&amp;10T. O'Connell
2012</oddHeader>
    <oddFooter>&amp;L&amp;"Comic Sans MS,Regular"&amp;10Part C - Corrected Net Profit&amp;R&amp;"Comic Sans MS,Regular"&amp;10&amp;P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04E610CAA6004C98A54CA67EF26E46" ma:contentTypeVersion="35" ma:contentTypeDescription="Create a new document." ma:contentTypeScope="" ma:versionID="eafbbc6013e5b49b7de494e9575191f2">
  <xsd:schema xmlns:xsd="http://www.w3.org/2001/XMLSchema" xmlns:xs="http://www.w3.org/2001/XMLSchema" xmlns:p="http://schemas.microsoft.com/office/2006/metadata/properties" xmlns:ns3="7775840c-38bb-4d58-a071-767e4ebdc270" xmlns:ns4="aa7c2ba6-4f63-4cc3-9422-ba9ac4d33c16" targetNamespace="http://schemas.microsoft.com/office/2006/metadata/properties" ma:root="true" ma:fieldsID="b7ec06d9384f4df46b20d99f6381237c" ns3:_="" ns4:_="">
    <xsd:import namespace="7775840c-38bb-4d58-a071-767e4ebdc270"/>
    <xsd:import namespace="aa7c2ba6-4f63-4cc3-9422-ba9ac4d33c1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DefaultSectionNames" minOccurs="0"/>
                <xsd:element ref="ns3:Templates" minOccurs="0"/>
                <xsd:element ref="ns3:Teachers" minOccurs="0"/>
                <xsd:element ref="ns3:Students" minOccurs="0"/>
                <xsd:element ref="ns3:Student_Group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ath_Settings" minOccurs="0"/>
                <xsd:element ref="ns3:Distribution_Groups" minOccurs="0"/>
                <xsd:element ref="ns3:LMS_Mapping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Teams_Channel_Section_Locatio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75840c-38bb-4d58-a071-767e4ebdc2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bookType" ma:index="10" nillable="true" ma:displayName="Notebook Type" ma:internalName="NotebookType">
      <xsd:simpleType>
        <xsd:restriction base="dms:Text"/>
      </xsd:simpleType>
    </xsd:element>
    <xsd:element name="FolderType" ma:index="11" nillable="true" ma:displayName="Folder Type" ma:internalName="FolderType">
      <xsd:simpleType>
        <xsd:restriction base="dms:Text"/>
      </xsd:simpleType>
    </xsd:element>
    <xsd:element name="CultureName" ma:index="12" nillable="true" ma:displayName="Culture Name" ma:internalName="CultureName">
      <xsd:simpleType>
        <xsd:restriction base="dms:Text"/>
      </xsd:simpleType>
    </xsd:element>
    <xsd:element name="AppVersion" ma:index="13" nillable="true" ma:displayName="App Version" ma:internalName="AppVersion">
      <xsd:simpleType>
        <xsd:restriction base="dms:Text"/>
      </xsd:simpleType>
    </xsd:element>
    <xsd:element name="TeamsChannelId" ma:index="14" nillable="true" ma:displayName="Teams Channel Id" ma:internalName="TeamsChannelId">
      <xsd:simpleType>
        <xsd:restriction base="dms:Text"/>
      </xsd:simpleType>
    </xsd:element>
    <xsd:element name="Owner" ma:index="15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6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7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18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9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0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21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2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3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4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5" nillable="true" ma:displayName="Is Collaboration Space Locked" ma:internalName="Is_Collaboration_Space_Locked">
      <xsd:simpleType>
        <xsd:restriction base="dms:Boolean"/>
      </xsd:simpleType>
    </xsd:element>
    <xsd:element name="IsNotebookLocked" ma:index="26" nillable="true" ma:displayName="Is Notebook Locked" ma:internalName="IsNotebookLocked">
      <xsd:simpleType>
        <xsd:restriction base="dms:Boolean"/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ath_Settings" ma:index="31" nillable="true" ma:displayName="Math Settings" ma:internalName="Math_Settings">
      <xsd:simpleType>
        <xsd:restriction base="dms:Text"/>
      </xsd:simpleType>
    </xsd:element>
    <xsd:element name="Distribution_Groups" ma:index="32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3" nillable="true" ma:displayName="LMS Mappings" ma:internalName="LMS_Mappings">
      <xsd:simpleType>
        <xsd:restriction base="dms:Note">
          <xsd:maxLength value="255"/>
        </xsd:restriction>
      </xsd:simpleType>
    </xsd:element>
    <xsd:element name="MediaServiceAutoKeyPoints" ma:index="3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36" nillable="true" ma:displayName="Tags" ma:internalName="MediaServiceAutoTags" ma:readOnly="true">
      <xsd:simpleType>
        <xsd:restriction base="dms:Text"/>
      </xsd:simpleType>
    </xsd:element>
    <xsd:element name="MediaServiceOCR" ma:index="3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9" nillable="true" ma:displayName="MediaServiceEventHashCode" ma:hidden="true" ma:internalName="MediaServiceEventHashCode" ma:readOnly="true">
      <xsd:simpleType>
        <xsd:restriction base="dms:Text"/>
      </xsd:simpleType>
    </xsd:element>
    <xsd:element name="Teams_Channel_Section_Location" ma:index="40" nillable="true" ma:displayName="Teams Channel Section Location" ma:internalName="Teams_Channel_Section_Location">
      <xsd:simpleType>
        <xsd:restriction base="dms:Text"/>
      </xsd:simpleType>
    </xsd:element>
    <xsd:element name="MediaLengthInSeconds" ma:index="41" nillable="true" ma:displayName="Length (seconds)" ma:internalName="MediaLengthInSeconds" ma:readOnly="true">
      <xsd:simpleType>
        <xsd:restriction base="dms:Unknown"/>
      </xsd:simpleType>
    </xsd:element>
    <xsd:element name="_activity" ma:index="4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c2ba6-4f63-4cc3-9422-ba9ac4d33c16" elementFormDefault="qualified">
    <xsd:import namespace="http://schemas.microsoft.com/office/2006/documentManagement/types"/>
    <xsd:import namespace="http://schemas.microsoft.com/office/infopath/2007/PartnerControls"/>
    <xsd:element name="SharedWithUsers" ma:index="2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s xmlns="7775840c-38bb-4d58-a071-767e4ebdc270" xsi:nil="true"/>
    <Has_Teacher_Only_SectionGroup xmlns="7775840c-38bb-4d58-a071-767e4ebdc270" xsi:nil="true"/>
    <Is_Collaboration_Space_Locked xmlns="7775840c-38bb-4d58-a071-767e4ebdc270" xsi:nil="true"/>
    <Self_Registration_Enabled xmlns="7775840c-38bb-4d58-a071-767e4ebdc270" xsi:nil="true"/>
    <Teachers xmlns="7775840c-38bb-4d58-a071-767e4ebdc270">
      <UserInfo>
        <DisplayName/>
        <AccountId xsi:nil="true"/>
        <AccountType/>
      </UserInfo>
    </Teachers>
    <Distribution_Groups xmlns="7775840c-38bb-4d58-a071-767e4ebdc270" xsi:nil="true"/>
    <DefaultSectionNames xmlns="7775840c-38bb-4d58-a071-767e4ebdc270" xsi:nil="true"/>
    <_activity xmlns="7775840c-38bb-4d58-a071-767e4ebdc270" xsi:nil="true"/>
    <CultureName xmlns="7775840c-38bb-4d58-a071-767e4ebdc270" xsi:nil="true"/>
    <Invited_Teachers xmlns="7775840c-38bb-4d58-a071-767e4ebdc270" xsi:nil="true"/>
    <Invited_Students xmlns="7775840c-38bb-4d58-a071-767e4ebdc270" xsi:nil="true"/>
    <IsNotebookLocked xmlns="7775840c-38bb-4d58-a071-767e4ebdc270" xsi:nil="true"/>
    <LMS_Mappings xmlns="7775840c-38bb-4d58-a071-767e4ebdc270" xsi:nil="true"/>
    <FolderType xmlns="7775840c-38bb-4d58-a071-767e4ebdc270" xsi:nil="true"/>
    <Owner xmlns="7775840c-38bb-4d58-a071-767e4ebdc270">
      <UserInfo>
        <DisplayName/>
        <AccountId xsi:nil="true"/>
        <AccountType/>
      </UserInfo>
    </Owner>
    <Students xmlns="7775840c-38bb-4d58-a071-767e4ebdc270">
      <UserInfo>
        <DisplayName/>
        <AccountId xsi:nil="true"/>
        <AccountType/>
      </UserInfo>
    </Students>
    <AppVersion xmlns="7775840c-38bb-4d58-a071-767e4ebdc270" xsi:nil="true"/>
    <Teams_Channel_Section_Location xmlns="7775840c-38bb-4d58-a071-767e4ebdc270" xsi:nil="true"/>
    <Math_Settings xmlns="7775840c-38bb-4d58-a071-767e4ebdc270" xsi:nil="true"/>
    <NotebookType xmlns="7775840c-38bb-4d58-a071-767e4ebdc270" xsi:nil="true"/>
    <Student_Groups xmlns="7775840c-38bb-4d58-a071-767e4ebdc270">
      <UserInfo>
        <DisplayName/>
        <AccountId xsi:nil="true"/>
        <AccountType/>
      </UserInfo>
    </Student_Groups>
    <TeamsChannelId xmlns="7775840c-38bb-4d58-a071-767e4ebdc270" xsi:nil="true"/>
  </documentManagement>
</p:properties>
</file>

<file path=customXml/itemProps1.xml><?xml version="1.0" encoding="utf-8"?>
<ds:datastoreItem xmlns:ds="http://schemas.openxmlformats.org/officeDocument/2006/customXml" ds:itemID="{56F8BF91-7CC9-4538-8AB8-8706F4F9A9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75840c-38bb-4d58-a071-767e4ebdc270"/>
    <ds:schemaRef ds:uri="aa7c2ba6-4f63-4cc3-9422-ba9ac4d33c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A9405E-3F49-4EF5-A5E5-B7CF8BA698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29F746-2F2C-48EE-9B19-075B09ABAD63}">
  <ds:schemaRefs>
    <ds:schemaRef ds:uri="http://purl.org/dc/terms/"/>
    <ds:schemaRef ds:uri="http://purl.org/dc/elements/1.1/"/>
    <ds:schemaRef ds:uri="7775840c-38bb-4d58-a071-767e4ebdc270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aa7c2ba6-4f63-4cc3-9422-ba9ac4d33c16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 Accounts</vt:lpstr>
      <vt:lpstr>(i)</vt:lpstr>
      <vt:lpstr>(ii)</vt:lpstr>
      <vt:lpstr>(iii)</vt:lpstr>
      <vt:lpstr>(iv)</vt:lpstr>
      <vt:lpstr>(v)</vt:lpstr>
      <vt:lpstr>Journals</vt:lpstr>
      <vt:lpstr>Suspense Account</vt:lpstr>
      <vt:lpstr>Correct Net Profit</vt:lpstr>
      <vt:lpstr>Correct Balance Sheet</vt:lpstr>
      <vt:lpstr>Theory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Jason Ryan</cp:lastModifiedBy>
  <cp:revision/>
  <cp:lastPrinted>2023-01-23T17:10:47Z</cp:lastPrinted>
  <dcterms:created xsi:type="dcterms:W3CDTF">2019-12-02T09:14:44Z</dcterms:created>
  <dcterms:modified xsi:type="dcterms:W3CDTF">2023-01-23T22:27:06Z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0x0101008304E610CAA6004C98A54CA67EF26E46</vt:lpwstr>
  </property>
</Properties>
</file>