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05"/>
  <workbookPr defaultThemeVersion="166925"/>
  <xr:revisionPtr revIDLastSave="12" documentId="8_{3A6C05F6-97E4-4F22-9EAC-579AA3C95238}" xr6:coauthVersionLast="43" xr6:coauthVersionMax="43" xr10:uidLastSave="{C7AF8208-5452-4D20-AB42-185540173F92}"/>
  <bookViews>
    <workbookView xWindow="240" yWindow="105" windowWidth="14805" windowHeight="8010" firstSheet="3" activeTab="1" xr2:uid="{00000000-000D-0000-FFFF-FFFF00000000}"/>
  </bookViews>
  <sheets>
    <sheet name="Adjustments" sheetId="1" r:id="rId1"/>
    <sheet name="Creditors Control Account" sheetId="2" r:id="rId2"/>
    <sheet name="Adjusted List" sheetId="3" r:id="rId3"/>
    <sheet name="Theory" sheetId="4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3" l="1"/>
  <c r="B9" i="3"/>
  <c r="B10" i="3"/>
  <c r="C10" i="3"/>
  <c r="C7" i="3"/>
  <c r="B3" i="3"/>
  <c r="B4" i="3"/>
  <c r="B5" i="3"/>
  <c r="B6" i="3"/>
  <c r="C6" i="3"/>
  <c r="C2" i="3"/>
  <c r="D9" i="2"/>
  <c r="B9" i="2"/>
  <c r="B8" i="2"/>
  <c r="B4" i="2"/>
  <c r="D8" i="2"/>
  <c r="D7" i="2"/>
  <c r="D6" i="2"/>
  <c r="D5" i="2"/>
  <c r="B3" i="2"/>
  <c r="D4" i="2"/>
  <c r="D3" i="2"/>
  <c r="L56" i="1"/>
  <c r="N40" i="1"/>
  <c r="N22" i="1"/>
  <c r="B98" i="1"/>
  <c r="N76" i="1"/>
  <c r="K83" i="1"/>
  <c r="F83" i="1"/>
  <c r="K67" i="1"/>
  <c r="F67" i="1"/>
  <c r="K51" i="1"/>
  <c r="F51" i="1"/>
  <c r="K35" i="1"/>
  <c r="F35" i="1"/>
  <c r="K19" i="1"/>
  <c r="F19" i="1"/>
  <c r="N14" i="1"/>
  <c r="N8" i="1"/>
</calcChain>
</file>

<file path=xl/sharedStrings.xml><?xml version="1.0" encoding="utf-8"?>
<sst xmlns="http://schemas.openxmlformats.org/spreadsheetml/2006/main" count="156" uniqueCount="37">
  <si>
    <t xml:space="preserve">(i) </t>
  </si>
  <si>
    <t>Discount Disallowed</t>
  </si>
  <si>
    <t>DID HAPPEN</t>
  </si>
  <si>
    <t>SHOULD HAPPEN</t>
  </si>
  <si>
    <t>FIX IT</t>
  </si>
  <si>
    <t>Less</t>
  </si>
  <si>
    <t>List</t>
  </si>
  <si>
    <t>Add</t>
  </si>
  <si>
    <t>Control</t>
  </si>
  <si>
    <t>(ii)</t>
  </si>
  <si>
    <t>Cash Purchases</t>
  </si>
  <si>
    <t>(iii)</t>
  </si>
  <si>
    <t>Interest</t>
  </si>
  <si>
    <t>(iv)</t>
  </si>
  <si>
    <t>Credit Note</t>
  </si>
  <si>
    <t>(v)</t>
  </si>
  <si>
    <t>Invoice (Purchases)</t>
  </si>
  <si>
    <t>(vi)</t>
  </si>
  <si>
    <t>Restocking Charge</t>
  </si>
  <si>
    <t>500 * 5%</t>
  </si>
  <si>
    <t>Adjusted Creditors Control Account</t>
  </si>
  <si>
    <t>Bal</t>
  </si>
  <si>
    <t>Credit Note (iv)</t>
  </si>
  <si>
    <t>Disocunt Disallowed (i)</t>
  </si>
  <si>
    <t>Interest (iii)</t>
  </si>
  <si>
    <t>Invoice (v)</t>
  </si>
  <si>
    <t>Restocking Charge (vi)</t>
  </si>
  <si>
    <t>Adjusted schedule of creditors</t>
  </si>
  <si>
    <t>Balance as per list of crteditors</t>
  </si>
  <si>
    <t>Cash Purchases (ii)</t>
  </si>
  <si>
    <t>Discount Disallowed (i)</t>
  </si>
  <si>
    <t>Net bal as per adjustred control a/c</t>
  </si>
  <si>
    <t>(c) </t>
  </si>
  <si>
    <t>(i) </t>
  </si>
  <si>
    <t>Explain the term ‘contra item’. (2)</t>
  </si>
  <si>
    <t>An offset of a debtor against a creditor (1) where the debtor and the creditor are the same</t>
  </si>
  <si>
    <t xml:space="preserve">person/business (1)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</si>
</sst>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right"/>
    </xf>
    <xf numFmtId="0" fontId="0" fillId="0" borderId="6" xfId="0" applyBorder="1"/>
    <xf numFmtId="0" fontId="1" fillId="0" borderId="0" xfId="0" applyFont="1"/>
    <xf numFmtId="0" fontId="0" fillId="0" borderId="0" xfId="0" applyBorder="1"/>
    <xf numFmtId="0" fontId="0" fillId="0" borderId="7" xfId="0" applyBorder="1"/>
    <xf numFmtId="0" fontId="0" fillId="0" borderId="0" xfId="0" applyBorder="1" applyAlignment="1">
      <alignment horizontal="right"/>
    </xf>
    <xf numFmtId="0" fontId="0" fillId="0" borderId="8" xfId="0" applyBorder="1"/>
    <xf numFmtId="0" fontId="2" fillId="0" borderId="0" xfId="0" applyFont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8"/>
  <sheetViews>
    <sheetView topLeftCell="B4" workbookViewId="0" xr3:uid="{AEA406A1-0E4B-5B11-9CD5-51D6E497D94C}">
      <selection activeCell="B4" sqref="B4"/>
    </sheetView>
  </sheetViews>
  <sheetFormatPr defaultRowHeight="15"/>
  <sheetData>
    <row r="1" spans="1:14">
      <c r="A1" s="15" t="s">
        <v>0</v>
      </c>
      <c r="B1" s="5" t="s">
        <v>1</v>
      </c>
    </row>
    <row r="3" spans="1:14">
      <c r="A3" s="18" t="s">
        <v>2</v>
      </c>
      <c r="B3" s="19"/>
      <c r="C3" s="19"/>
      <c r="D3" s="20"/>
      <c r="F3" s="18" t="s">
        <v>3</v>
      </c>
      <c r="G3" s="19"/>
      <c r="H3" s="19"/>
      <c r="I3" s="20"/>
      <c r="K3" s="18" t="s">
        <v>4</v>
      </c>
      <c r="L3" s="19"/>
      <c r="M3" s="19"/>
      <c r="N3" s="20"/>
    </row>
    <row r="4" spans="1:14">
      <c r="A4" s="14"/>
      <c r="B4" s="14"/>
      <c r="C4" s="14"/>
      <c r="D4" s="14"/>
      <c r="F4" s="14"/>
      <c r="G4" s="14"/>
      <c r="H4" s="14"/>
      <c r="I4" s="14"/>
      <c r="K4" s="14"/>
      <c r="L4" s="14"/>
      <c r="M4" s="14"/>
      <c r="N4" s="14"/>
    </row>
    <row r="5" spans="1:14">
      <c r="A5" s="1" t="s">
        <v>5</v>
      </c>
      <c r="B5" s="17" t="s">
        <v>6</v>
      </c>
      <c r="C5" s="17"/>
      <c r="D5" s="3" t="s">
        <v>7</v>
      </c>
      <c r="F5" s="1" t="s">
        <v>5</v>
      </c>
      <c r="G5" s="17" t="s">
        <v>6</v>
      </c>
      <c r="H5" s="17"/>
      <c r="I5" s="3" t="s">
        <v>7</v>
      </c>
      <c r="K5" s="1" t="s">
        <v>5</v>
      </c>
      <c r="L5" s="17" t="s">
        <v>6</v>
      </c>
      <c r="M5" s="17"/>
      <c r="N5" s="3" t="s">
        <v>7</v>
      </c>
    </row>
    <row r="6" spans="1:14">
      <c r="A6">
        <v>155</v>
      </c>
      <c r="C6" s="2"/>
      <c r="H6" s="2"/>
      <c r="I6">
        <v>145</v>
      </c>
      <c r="M6" s="2"/>
      <c r="N6">
        <v>155</v>
      </c>
    </row>
    <row r="7" spans="1:14">
      <c r="C7" s="2"/>
      <c r="H7" s="2"/>
      <c r="M7" s="2"/>
      <c r="N7">
        <v>145</v>
      </c>
    </row>
    <row r="8" spans="1:14">
      <c r="C8" s="2"/>
      <c r="H8" s="2"/>
      <c r="M8" s="2"/>
      <c r="N8" s="4">
        <f>SUM(N6+N7)</f>
        <v>300</v>
      </c>
    </row>
    <row r="9" spans="1:14">
      <c r="C9" s="2"/>
      <c r="H9" s="2"/>
      <c r="M9" s="2"/>
    </row>
    <row r="11" spans="1:14">
      <c r="A11" s="1" t="s">
        <v>5</v>
      </c>
      <c r="B11" s="17" t="s">
        <v>8</v>
      </c>
      <c r="C11" s="17"/>
      <c r="D11" s="3" t="s">
        <v>7</v>
      </c>
      <c r="F11" s="1" t="s">
        <v>5</v>
      </c>
      <c r="G11" s="17" t="s">
        <v>8</v>
      </c>
      <c r="H11" s="17"/>
      <c r="I11" s="3" t="s">
        <v>7</v>
      </c>
      <c r="K11" s="1" t="s">
        <v>5</v>
      </c>
      <c r="L11" s="17" t="s">
        <v>8</v>
      </c>
      <c r="M11" s="17"/>
      <c r="N11" s="3" t="s">
        <v>7</v>
      </c>
    </row>
    <row r="12" spans="1:14">
      <c r="A12">
        <v>155</v>
      </c>
      <c r="C12" s="2"/>
      <c r="H12" s="2"/>
      <c r="I12">
        <v>145</v>
      </c>
      <c r="M12" s="2"/>
      <c r="N12">
        <v>155</v>
      </c>
    </row>
    <row r="13" spans="1:14">
      <c r="C13" s="2"/>
      <c r="H13" s="2"/>
      <c r="M13" s="2"/>
      <c r="N13">
        <v>145</v>
      </c>
    </row>
    <row r="14" spans="1:14">
      <c r="C14" s="2"/>
      <c r="H14" s="2"/>
      <c r="M14" s="2"/>
      <c r="N14" s="4">
        <f>N12+N13</f>
        <v>300</v>
      </c>
    </row>
    <row r="15" spans="1:14">
      <c r="C15" s="2"/>
      <c r="H15" s="2"/>
      <c r="M15" s="2"/>
    </row>
    <row r="17" spans="1:14">
      <c r="A17" s="15" t="s">
        <v>9</v>
      </c>
      <c r="B17" s="5" t="s">
        <v>10</v>
      </c>
    </row>
    <row r="19" spans="1:14">
      <c r="A19" s="18" t="s">
        <v>2</v>
      </c>
      <c r="B19" s="19"/>
      <c r="C19" s="19"/>
      <c r="D19" s="20"/>
      <c r="F19" s="18" t="str">
        <f>F3</f>
        <v>SHOULD HAPPEN</v>
      </c>
      <c r="G19" s="19"/>
      <c r="H19" s="19"/>
      <c r="I19" s="20"/>
      <c r="K19" s="18" t="str">
        <f>K3</f>
        <v>FIX IT</v>
      </c>
      <c r="L19" s="19"/>
      <c r="M19" s="19"/>
      <c r="N19" s="20"/>
    </row>
    <row r="20" spans="1:14">
      <c r="A20" s="14"/>
      <c r="B20" s="14"/>
      <c r="C20" s="14"/>
      <c r="D20" s="14"/>
      <c r="F20" s="14"/>
      <c r="G20" s="14"/>
      <c r="H20" s="14"/>
      <c r="I20" s="14"/>
      <c r="K20" s="14"/>
      <c r="L20" s="14"/>
      <c r="M20" s="14"/>
      <c r="N20" s="14"/>
    </row>
    <row r="21" spans="1:14">
      <c r="A21" s="1" t="s">
        <v>5</v>
      </c>
      <c r="B21" s="17" t="s">
        <v>6</v>
      </c>
      <c r="C21" s="17"/>
      <c r="D21" s="3" t="s">
        <v>7</v>
      </c>
      <c r="F21" s="1" t="s">
        <v>5</v>
      </c>
      <c r="G21" s="17" t="s">
        <v>6</v>
      </c>
      <c r="H21" s="17"/>
      <c r="I21" s="3" t="s">
        <v>7</v>
      </c>
      <c r="K21" s="1" t="s">
        <v>5</v>
      </c>
      <c r="L21" s="21" t="s">
        <v>6</v>
      </c>
      <c r="M21" s="17"/>
      <c r="N21" s="8" t="s">
        <v>7</v>
      </c>
    </row>
    <row r="22" spans="1:14">
      <c r="A22">
        <v>640</v>
      </c>
      <c r="C22" s="2"/>
      <c r="H22" s="2"/>
      <c r="I22">
        <v>640</v>
      </c>
      <c r="L22" s="7"/>
      <c r="M22" s="2"/>
      <c r="N22" s="4">
        <f>I22</f>
        <v>640</v>
      </c>
    </row>
    <row r="23" spans="1:14">
      <c r="C23" s="2"/>
      <c r="H23" s="2"/>
      <c r="M23" s="2"/>
    </row>
    <row r="24" spans="1:14">
      <c r="C24" s="2"/>
      <c r="H24" s="2"/>
      <c r="M24" s="2"/>
    </row>
    <row r="25" spans="1:14">
      <c r="C25" s="2"/>
      <c r="H25" s="2"/>
      <c r="M25" s="2"/>
    </row>
    <row r="27" spans="1:14">
      <c r="A27" s="1" t="s">
        <v>5</v>
      </c>
      <c r="B27" s="17" t="s">
        <v>8</v>
      </c>
      <c r="C27" s="17"/>
      <c r="D27" s="3" t="s">
        <v>7</v>
      </c>
      <c r="F27" s="1" t="s">
        <v>5</v>
      </c>
      <c r="G27" s="17" t="s">
        <v>8</v>
      </c>
      <c r="H27" s="17"/>
      <c r="I27" s="3" t="s">
        <v>7</v>
      </c>
      <c r="K27" s="1" t="s">
        <v>5</v>
      </c>
      <c r="L27" s="17" t="s">
        <v>8</v>
      </c>
      <c r="M27" s="17"/>
      <c r="N27" s="3" t="s">
        <v>7</v>
      </c>
    </row>
    <row r="28" spans="1:14">
      <c r="C28" s="2"/>
      <c r="H28" s="2"/>
      <c r="M28" s="2"/>
    </row>
    <row r="29" spans="1:14">
      <c r="C29" s="2"/>
      <c r="H29" s="2"/>
      <c r="M29" s="2"/>
    </row>
    <row r="30" spans="1:14">
      <c r="C30" s="2"/>
      <c r="H30" s="2"/>
      <c r="M30" s="2"/>
    </row>
    <row r="31" spans="1:14">
      <c r="C31" s="2"/>
      <c r="H31" s="2"/>
      <c r="M31" s="2"/>
    </row>
    <row r="33" spans="1:14">
      <c r="A33" s="15" t="s">
        <v>11</v>
      </c>
      <c r="B33" s="5" t="s">
        <v>12</v>
      </c>
    </row>
    <row r="35" spans="1:14">
      <c r="A35" s="18" t="s">
        <v>2</v>
      </c>
      <c r="B35" s="19"/>
      <c r="C35" s="19"/>
      <c r="D35" s="20"/>
      <c r="F35" s="18" t="str">
        <f>F19</f>
        <v>SHOULD HAPPEN</v>
      </c>
      <c r="G35" s="19"/>
      <c r="H35" s="19"/>
      <c r="I35" s="20"/>
      <c r="K35" s="18" t="str">
        <f>K19</f>
        <v>FIX IT</v>
      </c>
      <c r="L35" s="19"/>
      <c r="M35" s="19"/>
      <c r="N35" s="20"/>
    </row>
    <row r="36" spans="1:14">
      <c r="A36" s="14"/>
      <c r="B36" s="14"/>
      <c r="C36" s="14"/>
      <c r="D36" s="14"/>
      <c r="F36" s="14"/>
      <c r="G36" s="14"/>
      <c r="H36" s="14"/>
      <c r="I36" s="14"/>
      <c r="K36" s="14"/>
      <c r="L36" s="14"/>
      <c r="M36" s="14"/>
      <c r="N36" s="14"/>
    </row>
    <row r="37" spans="1:14">
      <c r="A37" s="1" t="s">
        <v>5</v>
      </c>
      <c r="B37" s="17" t="s">
        <v>6</v>
      </c>
      <c r="C37" s="17"/>
      <c r="D37" s="3" t="s">
        <v>7</v>
      </c>
      <c r="F37" s="1" t="s">
        <v>5</v>
      </c>
      <c r="G37" s="17" t="s">
        <v>6</v>
      </c>
      <c r="H37" s="17"/>
      <c r="I37" s="3" t="s">
        <v>7</v>
      </c>
      <c r="K37" s="1" t="s">
        <v>5</v>
      </c>
      <c r="L37" s="17" t="s">
        <v>6</v>
      </c>
      <c r="M37" s="17"/>
      <c r="N37" s="3" t="s">
        <v>7</v>
      </c>
    </row>
    <row r="38" spans="1:14">
      <c r="A38">
        <v>12</v>
      </c>
      <c r="C38" s="2"/>
      <c r="H38" s="2"/>
      <c r="I38">
        <v>70</v>
      </c>
      <c r="M38" s="2"/>
      <c r="N38">
        <v>12</v>
      </c>
    </row>
    <row r="39" spans="1:14">
      <c r="C39" s="2"/>
      <c r="H39" s="2"/>
      <c r="M39" s="2"/>
      <c r="N39">
        <v>70</v>
      </c>
    </row>
    <row r="40" spans="1:14">
      <c r="C40" s="2"/>
      <c r="H40" s="2"/>
      <c r="M40" s="2"/>
      <c r="N40" s="4">
        <f>N38+N39</f>
        <v>82</v>
      </c>
    </row>
    <row r="41" spans="1:14">
      <c r="C41" s="2"/>
      <c r="H41" s="2"/>
      <c r="M41" s="2"/>
    </row>
    <row r="43" spans="1:14">
      <c r="A43" s="1" t="s">
        <v>5</v>
      </c>
      <c r="B43" s="17" t="s">
        <v>8</v>
      </c>
      <c r="C43" s="17"/>
      <c r="D43" s="3" t="s">
        <v>7</v>
      </c>
      <c r="F43" s="1" t="s">
        <v>5</v>
      </c>
      <c r="G43" s="17" t="s">
        <v>8</v>
      </c>
      <c r="H43" s="17"/>
      <c r="I43" s="3" t="s">
        <v>7</v>
      </c>
      <c r="K43" s="6" t="s">
        <v>5</v>
      </c>
      <c r="L43" s="17" t="s">
        <v>8</v>
      </c>
      <c r="M43" s="17"/>
      <c r="N43" s="8" t="s">
        <v>7</v>
      </c>
    </row>
    <row r="44" spans="1:14">
      <c r="C44" s="2"/>
      <c r="H44" s="2"/>
      <c r="I44">
        <v>70</v>
      </c>
      <c r="K44" s="7"/>
      <c r="M44" s="2"/>
      <c r="N44" s="4">
        <v>70</v>
      </c>
    </row>
    <row r="45" spans="1:14">
      <c r="C45" s="2"/>
      <c r="H45" s="2"/>
      <c r="M45" s="2"/>
    </row>
    <row r="46" spans="1:14">
      <c r="C46" s="2"/>
      <c r="H46" s="2"/>
      <c r="M46" s="2"/>
    </row>
    <row r="47" spans="1:14">
      <c r="C47" s="2"/>
      <c r="H47" s="2"/>
      <c r="M47" s="2"/>
    </row>
    <row r="49" spans="1:14">
      <c r="A49" s="15" t="s">
        <v>13</v>
      </c>
      <c r="B49" s="5" t="s">
        <v>14</v>
      </c>
    </row>
    <row r="51" spans="1:14">
      <c r="A51" s="18" t="s">
        <v>2</v>
      </c>
      <c r="B51" s="19"/>
      <c r="C51" s="19"/>
      <c r="D51" s="20"/>
      <c r="F51" s="18" t="str">
        <f>F35</f>
        <v>SHOULD HAPPEN</v>
      </c>
      <c r="G51" s="19"/>
      <c r="H51" s="19"/>
      <c r="I51" s="20"/>
      <c r="K51" s="18" t="str">
        <f>K35</f>
        <v>FIX IT</v>
      </c>
      <c r="L51" s="19"/>
      <c r="M51" s="19"/>
      <c r="N51" s="20"/>
    </row>
    <row r="52" spans="1:14">
      <c r="A52" s="14"/>
      <c r="B52" s="14"/>
      <c r="C52" s="14"/>
      <c r="D52" s="14"/>
      <c r="F52" s="14"/>
      <c r="G52" s="14"/>
      <c r="H52" s="14"/>
      <c r="I52" s="14"/>
      <c r="K52" s="14"/>
      <c r="L52" s="14"/>
      <c r="M52" s="14"/>
      <c r="N52" s="14"/>
    </row>
    <row r="53" spans="1:14">
      <c r="A53" s="1" t="s">
        <v>5</v>
      </c>
      <c r="B53" s="17" t="s">
        <v>6</v>
      </c>
      <c r="C53" s="17"/>
      <c r="D53" s="3" t="s">
        <v>7</v>
      </c>
      <c r="F53" s="1" t="s">
        <v>5</v>
      </c>
      <c r="G53" s="17" t="s">
        <v>6</v>
      </c>
      <c r="H53" s="17"/>
      <c r="I53" s="3" t="s">
        <v>7</v>
      </c>
      <c r="K53" s="1" t="s">
        <v>5</v>
      </c>
      <c r="L53" s="17" t="s">
        <v>6</v>
      </c>
      <c r="M53" s="17"/>
      <c r="N53" s="3" t="s">
        <v>7</v>
      </c>
    </row>
    <row r="54" spans="1:14">
      <c r="C54" s="2"/>
      <c r="D54">
        <v>42</v>
      </c>
      <c r="G54">
        <v>424</v>
      </c>
      <c r="H54" s="2"/>
      <c r="L54">
        <v>42</v>
      </c>
      <c r="M54" s="2"/>
    </row>
    <row r="55" spans="1:14">
      <c r="C55" s="2"/>
      <c r="H55" s="2"/>
      <c r="L55">
        <v>424</v>
      </c>
      <c r="M55" s="2"/>
    </row>
    <row r="56" spans="1:14">
      <c r="C56" s="2"/>
      <c r="H56" s="2"/>
      <c r="L56" s="4">
        <f>L54+L55</f>
        <v>466</v>
      </c>
      <c r="M56" s="2"/>
    </row>
    <row r="57" spans="1:14">
      <c r="C57" s="2"/>
      <c r="H57" s="2"/>
      <c r="M57" s="2"/>
    </row>
    <row r="59" spans="1:14">
      <c r="A59" s="1" t="s">
        <v>5</v>
      </c>
      <c r="B59" s="17" t="s">
        <v>8</v>
      </c>
      <c r="C59" s="17"/>
      <c r="D59" s="3" t="s">
        <v>7</v>
      </c>
      <c r="F59" s="1" t="s">
        <v>5</v>
      </c>
      <c r="G59" s="17" t="s">
        <v>8</v>
      </c>
      <c r="H59" s="17"/>
      <c r="I59" s="3" t="s">
        <v>7</v>
      </c>
      <c r="K59" s="1" t="s">
        <v>5</v>
      </c>
      <c r="L59" s="21" t="s">
        <v>8</v>
      </c>
      <c r="M59" s="17"/>
      <c r="N59" s="3" t="s">
        <v>7</v>
      </c>
    </row>
    <row r="60" spans="1:14">
      <c r="C60" s="2"/>
      <c r="G60">
        <v>424</v>
      </c>
      <c r="H60" s="2"/>
      <c r="L60" s="4">
        <v>424</v>
      </c>
      <c r="M60" s="2"/>
    </row>
    <row r="61" spans="1:14">
      <c r="C61" s="2"/>
      <c r="H61" s="2"/>
      <c r="M61" s="2"/>
    </row>
    <row r="62" spans="1:14">
      <c r="C62" s="2"/>
      <c r="H62" s="2"/>
      <c r="M62" s="2"/>
    </row>
    <row r="63" spans="1:14">
      <c r="C63" s="2"/>
      <c r="H63" s="2"/>
      <c r="M63" s="2"/>
    </row>
    <row r="65" spans="1:14">
      <c r="A65" s="15" t="s">
        <v>15</v>
      </c>
      <c r="B65" s="5" t="s">
        <v>16</v>
      </c>
    </row>
    <row r="67" spans="1:14">
      <c r="A67" s="18" t="s">
        <v>2</v>
      </c>
      <c r="B67" s="19"/>
      <c r="C67" s="19"/>
      <c r="D67" s="20"/>
      <c r="F67" s="18" t="str">
        <f>F51</f>
        <v>SHOULD HAPPEN</v>
      </c>
      <c r="G67" s="19"/>
      <c r="H67" s="19"/>
      <c r="I67" s="20"/>
      <c r="K67" s="18" t="str">
        <f>K51</f>
        <v>FIX IT</v>
      </c>
      <c r="L67" s="19"/>
      <c r="M67" s="19"/>
      <c r="N67" s="20"/>
    </row>
    <row r="68" spans="1:14">
      <c r="A68" s="14"/>
      <c r="B68" s="14"/>
      <c r="C68" s="14"/>
      <c r="D68" s="14"/>
      <c r="F68" s="14"/>
      <c r="G68" s="14"/>
      <c r="H68" s="14"/>
      <c r="I68" s="14"/>
      <c r="K68" s="14"/>
      <c r="L68" s="14"/>
      <c r="M68" s="14"/>
      <c r="N68" s="14"/>
    </row>
    <row r="69" spans="1:14">
      <c r="A69" s="1" t="s">
        <v>5</v>
      </c>
      <c r="B69" s="17" t="s">
        <v>6</v>
      </c>
      <c r="C69" s="17"/>
      <c r="D69" s="3" t="s">
        <v>7</v>
      </c>
      <c r="F69" s="1" t="s">
        <v>5</v>
      </c>
      <c r="G69" s="17" t="s">
        <v>6</v>
      </c>
      <c r="H69" s="17"/>
      <c r="I69" s="3" t="s">
        <v>7</v>
      </c>
      <c r="K69" s="1" t="s">
        <v>5</v>
      </c>
      <c r="L69" s="17" t="s">
        <v>6</v>
      </c>
      <c r="M69" s="17"/>
      <c r="N69" s="8" t="s">
        <v>7</v>
      </c>
    </row>
    <row r="70" spans="1:14">
      <c r="C70" s="2"/>
      <c r="H70" s="2"/>
      <c r="I70">
        <v>950</v>
      </c>
      <c r="M70" s="2"/>
      <c r="N70" s="4">
        <v>950</v>
      </c>
    </row>
    <row r="71" spans="1:14">
      <c r="C71" s="2"/>
      <c r="H71" s="2"/>
      <c r="M71" s="2"/>
    </row>
    <row r="72" spans="1:14">
      <c r="C72" s="2"/>
      <c r="H72" s="2"/>
      <c r="M72" s="2"/>
    </row>
    <row r="73" spans="1:14">
      <c r="C73" s="2"/>
      <c r="H73" s="2"/>
      <c r="M73" s="2"/>
    </row>
    <row r="75" spans="1:14">
      <c r="A75" s="1" t="s">
        <v>5</v>
      </c>
      <c r="B75" s="17" t="s">
        <v>8</v>
      </c>
      <c r="C75" s="17"/>
      <c r="D75" s="3" t="s">
        <v>7</v>
      </c>
      <c r="F75" s="1" t="s">
        <v>5</v>
      </c>
      <c r="G75" s="17" t="s">
        <v>8</v>
      </c>
      <c r="H75" s="17"/>
      <c r="I75" s="3" t="s">
        <v>7</v>
      </c>
      <c r="K75" s="1" t="s">
        <v>5</v>
      </c>
      <c r="L75" s="17" t="s">
        <v>8</v>
      </c>
      <c r="M75" s="17"/>
      <c r="N75" s="8" t="s">
        <v>7</v>
      </c>
    </row>
    <row r="76" spans="1:14">
      <c r="C76" s="2"/>
      <c r="D76">
        <v>590</v>
      </c>
      <c r="H76" s="2"/>
      <c r="I76">
        <v>950</v>
      </c>
      <c r="M76" s="2"/>
      <c r="N76" s="4">
        <f>I76-D76</f>
        <v>360</v>
      </c>
    </row>
    <row r="77" spans="1:14">
      <c r="C77" s="2"/>
      <c r="H77" s="2"/>
      <c r="M77" s="2"/>
    </row>
    <row r="78" spans="1:14">
      <c r="C78" s="2"/>
      <c r="H78" s="2"/>
      <c r="M78" s="2"/>
    </row>
    <row r="79" spans="1:14">
      <c r="C79" s="2"/>
      <c r="H79" s="2"/>
      <c r="M79" s="2"/>
    </row>
    <row r="81" spans="1:14">
      <c r="A81" s="15" t="s">
        <v>17</v>
      </c>
      <c r="B81" s="5" t="s">
        <v>18</v>
      </c>
    </row>
    <row r="83" spans="1:14">
      <c r="A83" s="18" t="s">
        <v>2</v>
      </c>
      <c r="B83" s="19"/>
      <c r="C83" s="19"/>
      <c r="D83" s="20"/>
      <c r="F83" s="18" t="str">
        <f>F67</f>
        <v>SHOULD HAPPEN</v>
      </c>
      <c r="G83" s="19"/>
      <c r="H83" s="19"/>
      <c r="I83" s="20"/>
      <c r="K83" s="18" t="str">
        <f>K67</f>
        <v>FIX IT</v>
      </c>
      <c r="L83" s="19"/>
      <c r="M83" s="19"/>
      <c r="N83" s="20"/>
    </row>
    <row r="84" spans="1:14">
      <c r="A84" s="14"/>
      <c r="B84" s="14"/>
      <c r="C84" s="14"/>
      <c r="D84" s="14"/>
      <c r="F84" s="14"/>
      <c r="G84" s="14"/>
      <c r="H84" s="14"/>
      <c r="I84" s="14"/>
      <c r="K84" s="14"/>
      <c r="L84" s="14"/>
      <c r="M84" s="14"/>
      <c r="N84" s="14"/>
    </row>
    <row r="85" spans="1:14">
      <c r="A85" s="1" t="s">
        <v>5</v>
      </c>
      <c r="B85" s="17" t="s">
        <v>6</v>
      </c>
      <c r="C85" s="17"/>
      <c r="D85" s="3" t="s">
        <v>7</v>
      </c>
      <c r="F85" s="1" t="s">
        <v>5</v>
      </c>
      <c r="G85" s="17" t="s">
        <v>6</v>
      </c>
      <c r="H85" s="17"/>
      <c r="I85" s="3" t="s">
        <v>7</v>
      </c>
      <c r="K85" s="1" t="s">
        <v>5</v>
      </c>
      <c r="L85" s="17" t="s">
        <v>6</v>
      </c>
      <c r="M85" s="17"/>
      <c r="N85" s="3" t="s">
        <v>7</v>
      </c>
    </row>
    <row r="86" spans="1:14">
      <c r="C86" s="2"/>
      <c r="D86">
        <v>475</v>
      </c>
      <c r="H86" s="2"/>
      <c r="I86">
        <v>25</v>
      </c>
      <c r="L86">
        <v>450</v>
      </c>
      <c r="M86" s="2"/>
    </row>
    <row r="87" spans="1:14">
      <c r="C87" s="2"/>
      <c r="H87" s="2"/>
      <c r="M87" s="2"/>
    </row>
    <row r="88" spans="1:14">
      <c r="C88" s="2"/>
      <c r="H88" s="2"/>
      <c r="M88" s="2"/>
    </row>
    <row r="89" spans="1:14">
      <c r="C89" s="2"/>
      <c r="H89" s="2"/>
      <c r="M89" s="2"/>
    </row>
    <row r="91" spans="1:14">
      <c r="A91" s="1" t="s">
        <v>5</v>
      </c>
      <c r="B91" s="17" t="s">
        <v>8</v>
      </c>
      <c r="C91" s="17"/>
      <c r="D91" s="3" t="s">
        <v>7</v>
      </c>
      <c r="F91" s="1" t="s">
        <v>5</v>
      </c>
      <c r="G91" s="17" t="s">
        <v>8</v>
      </c>
      <c r="H91" s="17"/>
      <c r="I91" s="3" t="s">
        <v>7</v>
      </c>
      <c r="K91" s="1" t="s">
        <v>5</v>
      </c>
      <c r="L91" s="17" t="s">
        <v>8</v>
      </c>
      <c r="M91" s="17"/>
      <c r="N91" s="3" t="s">
        <v>7</v>
      </c>
    </row>
    <row r="92" spans="1:14">
      <c r="C92" s="2"/>
      <c r="H92" s="2"/>
      <c r="I92">
        <v>25</v>
      </c>
      <c r="M92" s="2"/>
      <c r="N92">
        <v>25</v>
      </c>
    </row>
    <row r="93" spans="1:14">
      <c r="C93" s="2"/>
      <c r="H93" s="2"/>
      <c r="M93" s="2"/>
    </row>
    <row r="94" spans="1:14">
      <c r="C94" s="2"/>
      <c r="H94" s="2"/>
      <c r="M94" s="2"/>
    </row>
    <row r="95" spans="1:14">
      <c r="C95" s="2"/>
      <c r="H95" s="2"/>
      <c r="M95" s="2"/>
    </row>
    <row r="98" spans="1:2">
      <c r="A98" t="s">
        <v>19</v>
      </c>
      <c r="B98">
        <f>500*0.05</f>
        <v>25</v>
      </c>
    </row>
  </sheetData>
  <mergeCells count="54">
    <mergeCell ref="B43:C43"/>
    <mergeCell ref="G43:H43"/>
    <mergeCell ref="L43:M43"/>
    <mergeCell ref="A35:D35"/>
    <mergeCell ref="F35:I35"/>
    <mergeCell ref="K35:N35"/>
    <mergeCell ref="B37:C37"/>
    <mergeCell ref="G37:H37"/>
    <mergeCell ref="L37:M37"/>
    <mergeCell ref="B21:C21"/>
    <mergeCell ref="G21:H21"/>
    <mergeCell ref="L21:M21"/>
    <mergeCell ref="B27:C27"/>
    <mergeCell ref="G27:H27"/>
    <mergeCell ref="L27:M27"/>
    <mergeCell ref="K3:N3"/>
    <mergeCell ref="L5:M5"/>
    <mergeCell ref="L11:M11"/>
    <mergeCell ref="A19:D19"/>
    <mergeCell ref="F19:I19"/>
    <mergeCell ref="K19:N19"/>
    <mergeCell ref="B5:C5"/>
    <mergeCell ref="A3:D3"/>
    <mergeCell ref="B11:C11"/>
    <mergeCell ref="F3:I3"/>
    <mergeCell ref="G5:H5"/>
    <mergeCell ref="G11:H11"/>
    <mergeCell ref="A51:D51"/>
    <mergeCell ref="F51:I51"/>
    <mergeCell ref="K51:N51"/>
    <mergeCell ref="B53:C53"/>
    <mergeCell ref="G53:H53"/>
    <mergeCell ref="L53:M53"/>
    <mergeCell ref="B59:C59"/>
    <mergeCell ref="G59:H59"/>
    <mergeCell ref="L59:M59"/>
    <mergeCell ref="A67:D67"/>
    <mergeCell ref="F67:I67"/>
    <mergeCell ref="K67:N67"/>
    <mergeCell ref="B69:C69"/>
    <mergeCell ref="G69:H69"/>
    <mergeCell ref="L69:M69"/>
    <mergeCell ref="B75:C75"/>
    <mergeCell ref="G75:H75"/>
    <mergeCell ref="L75:M75"/>
    <mergeCell ref="B91:C91"/>
    <mergeCell ref="G91:H91"/>
    <mergeCell ref="L91:M91"/>
    <mergeCell ref="A83:D83"/>
    <mergeCell ref="F83:I83"/>
    <mergeCell ref="K83:N83"/>
    <mergeCell ref="B85:C85"/>
    <mergeCell ref="G85:H85"/>
    <mergeCell ref="L85:M8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DB208-8C9E-48E4-B452-77B600F82339}">
  <dimension ref="A1:D9"/>
  <sheetViews>
    <sheetView tabSelected="1" workbookViewId="0" xr3:uid="{2B753C50-177F-5C50-9CBC-8319641D0E2F}">
      <selection activeCell="G9" sqref="G9"/>
    </sheetView>
  </sheetViews>
  <sheetFormatPr defaultRowHeight="15"/>
  <cols>
    <col min="1" max="1" width="17.85546875" customWidth="1"/>
    <col min="3" max="3" width="20" customWidth="1"/>
  </cols>
  <sheetData>
    <row r="1" spans="1:4">
      <c r="B1" s="17" t="s">
        <v>20</v>
      </c>
      <c r="C1" s="17"/>
    </row>
    <row r="2" spans="1:4">
      <c r="A2" s="7" t="s">
        <v>21</v>
      </c>
      <c r="B2" s="7">
        <v>396</v>
      </c>
      <c r="C2" s="9" t="s">
        <v>21</v>
      </c>
      <c r="D2" s="7">
        <v>52455</v>
      </c>
    </row>
    <row r="3" spans="1:4">
      <c r="A3" t="s">
        <v>22</v>
      </c>
      <c r="B3">
        <f>Adjustments!L60</f>
        <v>424</v>
      </c>
      <c r="C3" s="2" t="s">
        <v>23</v>
      </c>
      <c r="D3">
        <f>Adjustments!N14</f>
        <v>300</v>
      </c>
    </row>
    <row r="4" spans="1:4">
      <c r="A4" t="s">
        <v>21</v>
      </c>
      <c r="B4">
        <f>D8-B3-B2</f>
        <v>52786</v>
      </c>
      <c r="C4" s="2" t="s">
        <v>24</v>
      </c>
      <c r="D4">
        <f>Adjustments!N44</f>
        <v>70</v>
      </c>
    </row>
    <row r="5" spans="1:4">
      <c r="C5" s="2" t="s">
        <v>25</v>
      </c>
      <c r="D5">
        <f>Adjustments!N76</f>
        <v>360</v>
      </c>
    </row>
    <row r="6" spans="1:4">
      <c r="C6" s="2" t="s">
        <v>26</v>
      </c>
      <c r="D6">
        <f>Adjustments!N92</f>
        <v>25</v>
      </c>
    </row>
    <row r="7" spans="1:4">
      <c r="C7" s="2" t="s">
        <v>21</v>
      </c>
      <c r="D7">
        <f>B2</f>
        <v>396</v>
      </c>
    </row>
    <row r="8" spans="1:4">
      <c r="B8" s="4">
        <f>SUM(B4+B3+B2)</f>
        <v>53606</v>
      </c>
      <c r="C8" s="2"/>
      <c r="D8" s="4">
        <f>SUM(D2:D7)</f>
        <v>53606</v>
      </c>
    </row>
    <row r="9" spans="1:4">
      <c r="A9" t="s">
        <v>21</v>
      </c>
      <c r="B9">
        <f>D7</f>
        <v>396</v>
      </c>
      <c r="C9" s="2" t="s">
        <v>21</v>
      </c>
      <c r="D9">
        <f>B4</f>
        <v>52786</v>
      </c>
    </row>
  </sheetData>
  <mergeCells count="1"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11546-02BD-4F64-A21F-503FB164300A}">
  <dimension ref="A1:C13"/>
  <sheetViews>
    <sheetView workbookViewId="0" xr3:uid="{11EA70F3-439D-52A9-9862-A844299F2F41}">
      <selection sqref="A1:C1"/>
    </sheetView>
  </sheetViews>
  <sheetFormatPr defaultRowHeight="15"/>
  <cols>
    <col min="1" max="1" width="31.140625" customWidth="1"/>
  </cols>
  <sheetData>
    <row r="1" spans="1:3">
      <c r="A1" s="22" t="s">
        <v>27</v>
      </c>
      <c r="B1" s="22"/>
      <c r="C1" s="22"/>
    </row>
    <row r="2" spans="1:3">
      <c r="A2" t="s">
        <v>28</v>
      </c>
      <c r="B2" s="2"/>
      <c r="C2" s="12">
        <f>C7-C6</f>
        <v>51334</v>
      </c>
    </row>
    <row r="3" spans="1:3">
      <c r="A3" t="s">
        <v>25</v>
      </c>
      <c r="B3" s="2">
        <f>Adjustments!N70</f>
        <v>950</v>
      </c>
      <c r="C3" s="12"/>
    </row>
    <row r="4" spans="1:3">
      <c r="A4" t="s">
        <v>24</v>
      </c>
      <c r="B4" s="2">
        <f>Adjustments!N40</f>
        <v>82</v>
      </c>
      <c r="C4" s="12"/>
    </row>
    <row r="5" spans="1:3">
      <c r="A5" t="s">
        <v>29</v>
      </c>
      <c r="B5" s="2">
        <f>Adjustments!N22</f>
        <v>640</v>
      </c>
      <c r="C5" s="12"/>
    </row>
    <row r="6" spans="1:3">
      <c r="A6" t="s">
        <v>30</v>
      </c>
      <c r="B6" s="2">
        <f>Adjustments!N8</f>
        <v>300</v>
      </c>
      <c r="C6" s="13">
        <f>SUM(B3:B6)</f>
        <v>1972</v>
      </c>
    </row>
    <row r="7" spans="1:3">
      <c r="B7" s="2"/>
      <c r="C7" s="12">
        <f>C11+C10</f>
        <v>53306</v>
      </c>
    </row>
    <row r="8" spans="1:3">
      <c r="A8" s="10" t="s">
        <v>5</v>
      </c>
      <c r="B8" s="2"/>
      <c r="C8" s="12"/>
    </row>
    <row r="9" spans="1:3">
      <c r="A9" t="s">
        <v>22</v>
      </c>
      <c r="B9" s="2">
        <f>Adjustments!L56</f>
        <v>466</v>
      </c>
      <c r="C9" s="12"/>
    </row>
    <row r="10" spans="1:3">
      <c r="A10" t="s">
        <v>26</v>
      </c>
      <c r="B10" s="11">
        <f>Adjustments!L86</f>
        <v>450</v>
      </c>
      <c r="C10" s="13">
        <f>B9+B10</f>
        <v>916</v>
      </c>
    </row>
    <row r="11" spans="1:3">
      <c r="A11" t="s">
        <v>31</v>
      </c>
      <c r="B11" s="2"/>
      <c r="C11" s="12">
        <f>'Creditors Control Account'!D9-'Creditors Control Account'!B9</f>
        <v>52390</v>
      </c>
    </row>
    <row r="12" spans="1:3">
      <c r="B12" s="2"/>
      <c r="C12" s="12"/>
    </row>
    <row r="13" spans="1:3">
      <c r="B13" s="2"/>
      <c r="C13" s="12"/>
    </row>
  </sheetData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4CE89-0B3E-42E1-96D3-CE3147D024B4}">
  <dimension ref="A1:C3"/>
  <sheetViews>
    <sheetView workbookViewId="0" xr3:uid="{C0B8CE06-04C6-53D4-B4C6-682DE07B2EB5}">
      <selection activeCell="B2" sqref="B2"/>
    </sheetView>
  </sheetViews>
  <sheetFormatPr defaultRowHeight="15"/>
  <sheetData>
    <row r="1" spans="1:3">
      <c r="A1" s="15" t="s">
        <v>32</v>
      </c>
      <c r="B1" s="15" t="s">
        <v>33</v>
      </c>
      <c r="C1" s="5" t="s">
        <v>34</v>
      </c>
    </row>
    <row r="2" spans="1:3">
      <c r="B2" s="16">
        <v>1</v>
      </c>
      <c r="C2" t="s">
        <v>35</v>
      </c>
    </row>
    <row r="3" spans="1:3">
      <c r="C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Jason Ryan</cp:lastModifiedBy>
  <cp:revision/>
  <dcterms:created xsi:type="dcterms:W3CDTF">2019-05-02T09:03:36Z</dcterms:created>
  <dcterms:modified xsi:type="dcterms:W3CDTF">2019-05-09T08:12:51Z</dcterms:modified>
  <cp:category/>
  <cp:contentStatus/>
</cp:coreProperties>
</file>